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db9e6002c09e7ce3/デスクトップ/辻󠄀終活ＦＰ事務所/有料相談/"/>
    </mc:Choice>
  </mc:AlternateContent>
  <xr:revisionPtr revIDLastSave="2" documentId="13_ncr:1_{B1BC931D-A056-F847-A9E1-7849078BAA83}" xr6:coauthVersionLast="47" xr6:coauthVersionMax="47" xr10:uidLastSave="{91A8D0AC-572E-48E2-9B3F-9FE7CD48D6C5}"/>
  <workbookProtection workbookAlgorithmName="SHA-512" workbookHashValue="3nHPSMTFY5XH815IUVnC2GynBWQMHM85YvLqmba1a+fpNhO1i0SNgtUzLB6WwUFWKW35W3bO9hhl3R56PUUpyA==" workbookSaltValue="dyIdIVPcaHg2lcuvdSY8rg==" workbookSpinCount="100000" lockStructure="1"/>
  <bookViews>
    <workbookView xWindow="-120" yWindow="-120" windowWidth="20730" windowHeight="11040" firstSheet="4" activeTab="10" xr2:uid="{BA319B98-8D41-944E-82ED-87643C04FC05}"/>
  </bookViews>
  <sheets>
    <sheet name="家族構成" sheetId="2" r:id="rId1"/>
    <sheet name="ライフイベント" sheetId="3" r:id="rId2"/>
    <sheet name="働き方・収入" sheetId="14" r:id="rId3"/>
    <sheet name="住宅" sheetId="5" r:id="rId4"/>
    <sheet name="自動車" sheetId="6" r:id="rId5"/>
    <sheet name="その他資産・借入" sheetId="7" r:id="rId6"/>
    <sheet name="生命保険・万一時" sheetId="8" r:id="rId7"/>
    <sheet name="支出・貯蓄状況" sheetId="10" r:id="rId8"/>
    <sheet name="万一の場合" sheetId="11" r:id="rId9"/>
    <sheet name="教育プラン" sheetId="9" r:id="rId10"/>
    <sheet name="老後" sheetId="13"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 i="5" l="1"/>
  <c r="P13" i="5"/>
  <c r="P20" i="5"/>
  <c r="P19" i="5"/>
  <c r="F21" i="10" l="1"/>
  <c r="C9" i="3"/>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K5" i="3"/>
  <c r="F14" i="13" l="1"/>
  <c r="F15" i="13"/>
  <c r="F16" i="13"/>
  <c r="F17" i="13"/>
  <c r="F18" i="13"/>
  <c r="F19" i="13"/>
  <c r="F20" i="13"/>
  <c r="F21" i="13"/>
  <c r="F13" i="13"/>
  <c r="D14" i="13"/>
  <c r="D15" i="13"/>
  <c r="D16" i="13"/>
  <c r="D17" i="13"/>
  <c r="D18" i="13"/>
  <c r="D19" i="13"/>
  <c r="D20" i="13"/>
  <c r="D21" i="13"/>
  <c r="D13" i="13"/>
  <c r="F22" i="13"/>
  <c r="D22" i="13"/>
  <c r="F42" i="10"/>
  <c r="F37" i="10"/>
  <c r="F36" i="10"/>
  <c r="F22" i="10"/>
  <c r="F40" i="10" s="1"/>
  <c r="F18" i="10"/>
  <c r="D18" i="10"/>
  <c r="I43" i="6"/>
  <c r="F20" i="10"/>
  <c r="I11" i="6"/>
  <c r="I19" i="6"/>
  <c r="I27" i="6"/>
  <c r="I35" i="6"/>
  <c r="R7" i="8"/>
  <c r="R10" i="8"/>
  <c r="R11" i="8"/>
  <c r="R12" i="8"/>
  <c r="R13" i="8"/>
  <c r="R14" i="8"/>
  <c r="R15" i="8"/>
  <c r="R16" i="8"/>
  <c r="R17" i="8"/>
  <c r="D9" i="3"/>
  <c r="F6" i="3"/>
  <c r="O8" i="8"/>
  <c r="R8" i="8" s="1"/>
  <c r="F19" i="10" s="1"/>
  <c r="O9" i="8"/>
  <c r="R9" i="8" s="1"/>
  <c r="O10" i="8"/>
  <c r="O11" i="8"/>
  <c r="O12" i="8"/>
  <c r="O13" i="8"/>
  <c r="O14" i="8"/>
  <c r="O15" i="8"/>
  <c r="O16" i="8"/>
  <c r="O17" i="8"/>
  <c r="O18" i="8"/>
  <c r="O7" i="8"/>
  <c r="F39" i="10" l="1"/>
  <c r="F38" i="10"/>
  <c r="F41" i="10" s="1"/>
  <c r="J6" i="3"/>
  <c r="I6" i="3"/>
  <c r="H6" i="3"/>
  <c r="G6" i="3"/>
  <c r="E6" i="3"/>
  <c r="D6" i="3"/>
  <c r="D10" i="3" l="1"/>
  <c r="D11" i="3" s="1"/>
  <c r="D12" i="3" s="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G9" i="3" l="1"/>
  <c r="G10" i="3" s="1"/>
  <c r="G11" i="3" s="1"/>
  <c r="G12" i="3" s="1"/>
  <c r="G13" i="3" s="1"/>
  <c r="G14" i="3" s="1"/>
  <c r="G15" i="3" s="1"/>
  <c r="G16" i="3" s="1"/>
  <c r="G17" i="3" s="1"/>
  <c r="G18" i="3" s="1"/>
  <c r="G19" i="3" s="1"/>
  <c r="G20" i="3" s="1"/>
  <c r="G21" i="3" s="1"/>
  <c r="G22" i="3" s="1"/>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J9" i="3"/>
  <c r="J10" i="3" s="1"/>
  <c r="J11" i="3" s="1"/>
  <c r="J12" i="3" s="1"/>
  <c r="J13" i="3" s="1"/>
  <c r="J14" i="3" s="1"/>
  <c r="J15" i="3" s="1"/>
  <c r="J16" i="3" s="1"/>
  <c r="J17" i="3" s="1"/>
  <c r="J18" i="3" s="1"/>
  <c r="J19" i="3" s="1"/>
  <c r="J20" i="3" s="1"/>
  <c r="J21" i="3" s="1"/>
  <c r="J22" i="3" s="1"/>
  <c r="J23" i="3" s="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 r="J54" i="3" s="1"/>
  <c r="J55" i="3" s="1"/>
  <c r="J56" i="3" s="1"/>
  <c r="J57" i="3" s="1"/>
  <c r="J58" i="3" s="1"/>
  <c r="J59" i="3" s="1"/>
  <c r="I9" i="3"/>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H9" i="3"/>
  <c r="H10" i="3" s="1"/>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F9" i="3"/>
  <c r="F10" i="3" s="1"/>
  <c r="F11" i="3" s="1"/>
  <c r="F12" i="3" s="1"/>
  <c r="F13" i="3" s="1"/>
  <c r="F14" i="3" s="1"/>
  <c r="F15" i="3" s="1"/>
  <c r="F16" i="3" s="1"/>
  <c r="F17" i="3" s="1"/>
  <c r="F18" i="3" s="1"/>
  <c r="F19" i="3" s="1"/>
  <c r="F20" i="3" s="1"/>
  <c r="F21" i="3" s="1"/>
  <c r="F22" i="3" s="1"/>
  <c r="F23" i="3" s="1"/>
  <c r="F24" i="3" s="1"/>
  <c r="F25" i="3" s="1"/>
  <c r="F26" i="3" s="1"/>
  <c r="F27" i="3" s="1"/>
  <c r="F28" i="3" s="1"/>
  <c r="F29" i="3" s="1"/>
  <c r="F30" i="3" s="1"/>
  <c r="F31" i="3" s="1"/>
  <c r="F32" i="3" s="1"/>
  <c r="F33" i="3" s="1"/>
  <c r="F34" i="3" s="1"/>
  <c r="F35" i="3" s="1"/>
  <c r="F36" i="3" s="1"/>
  <c r="F37" i="3" s="1"/>
  <c r="F38" i="3" s="1"/>
  <c r="F39" i="3" s="1"/>
  <c r="F40" i="3" s="1"/>
  <c r="F41" i="3" s="1"/>
  <c r="F42" i="3" s="1"/>
  <c r="F43" i="3" s="1"/>
  <c r="F44" i="3" s="1"/>
  <c r="F45" i="3" s="1"/>
  <c r="F46" i="3" s="1"/>
  <c r="F47" i="3" s="1"/>
  <c r="F48" i="3" s="1"/>
  <c r="F49" i="3" s="1"/>
  <c r="F50" i="3" s="1"/>
  <c r="F51" i="3" s="1"/>
  <c r="F52" i="3" s="1"/>
  <c r="F53" i="3" s="1"/>
  <c r="F54" i="3" s="1"/>
  <c r="F55" i="3" s="1"/>
  <c r="F56" i="3" s="1"/>
  <c r="F57" i="3" s="1"/>
  <c r="F58" i="3" s="1"/>
  <c r="F59" i="3" s="1"/>
  <c r="E9" i="3"/>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alcChain>
</file>

<file path=xl/sharedStrings.xml><?xml version="1.0" encoding="utf-8"?>
<sst xmlns="http://schemas.openxmlformats.org/spreadsheetml/2006/main" count="816" uniqueCount="388">
  <si>
    <t>生年月日</t>
    <rPh sb="0" eb="4">
      <t>セイネンガプ</t>
    </rPh>
    <phoneticPr fontId="1"/>
  </si>
  <si>
    <t>月</t>
    <rPh sb="0" eb="1">
      <t>ツキ</t>
    </rPh>
    <phoneticPr fontId="1"/>
  </si>
  <si>
    <t>日</t>
    <rPh sb="0" eb="1">
      <t xml:space="preserve">ヒ </t>
    </rPh>
    <phoneticPr fontId="1"/>
  </si>
  <si>
    <t>本人からみた続柄</t>
    <rPh sb="0" eb="2">
      <t>ホn</t>
    </rPh>
    <rPh sb="6" eb="8">
      <t>ゾクガラ</t>
    </rPh>
    <phoneticPr fontId="1"/>
  </si>
  <si>
    <t>本人</t>
    <rPh sb="0" eb="1">
      <t>ホn</t>
    </rPh>
    <phoneticPr fontId="1"/>
  </si>
  <si>
    <t>家族構成</t>
    <phoneticPr fontId="1"/>
  </si>
  <si>
    <t>お名前</t>
    <phoneticPr fontId="1"/>
  </si>
  <si>
    <t>姓</t>
    <rPh sb="0" eb="1">
      <t xml:space="preserve">セイ </t>
    </rPh>
    <phoneticPr fontId="1"/>
  </si>
  <si>
    <t>名</t>
    <rPh sb="0" eb="1">
      <t xml:space="preserve">メイ </t>
    </rPh>
    <phoneticPr fontId="1"/>
  </si>
  <si>
    <t>ライフイベント</t>
    <phoneticPr fontId="1"/>
  </si>
  <si>
    <t>現在</t>
    <rPh sb="0" eb="2">
      <t>ゲンザイ</t>
    </rPh>
    <phoneticPr fontId="1"/>
  </si>
  <si>
    <t>1年後</t>
    <rPh sb="2" eb="3">
      <t>g</t>
    </rPh>
    <phoneticPr fontId="1"/>
  </si>
  <si>
    <t>2年後</t>
    <rPh sb="2" eb="3">
      <t>g</t>
    </rPh>
    <phoneticPr fontId="1"/>
  </si>
  <si>
    <t>3年後</t>
    <rPh sb="2" eb="3">
      <t>g</t>
    </rPh>
    <phoneticPr fontId="1"/>
  </si>
  <si>
    <t>4年後</t>
    <rPh sb="2" eb="3">
      <t>g</t>
    </rPh>
    <phoneticPr fontId="1"/>
  </si>
  <si>
    <t>5年後</t>
    <rPh sb="2" eb="3">
      <t>g</t>
    </rPh>
    <phoneticPr fontId="1"/>
  </si>
  <si>
    <t>6年後</t>
    <rPh sb="2" eb="3">
      <t>g</t>
    </rPh>
    <phoneticPr fontId="1"/>
  </si>
  <si>
    <t>7年後</t>
    <rPh sb="2" eb="3">
      <t>g</t>
    </rPh>
    <phoneticPr fontId="1"/>
  </si>
  <si>
    <t>8年後</t>
    <rPh sb="2" eb="3">
      <t>g</t>
    </rPh>
    <phoneticPr fontId="1"/>
  </si>
  <si>
    <t>9年後</t>
    <rPh sb="2" eb="3">
      <t>g</t>
    </rPh>
    <phoneticPr fontId="1"/>
  </si>
  <si>
    <t>10年後</t>
    <rPh sb="3" eb="4">
      <t>g</t>
    </rPh>
    <phoneticPr fontId="1"/>
  </si>
  <si>
    <t>11年後</t>
    <rPh sb="3" eb="4">
      <t>g</t>
    </rPh>
    <phoneticPr fontId="1"/>
  </si>
  <si>
    <t>12年後</t>
    <rPh sb="3" eb="4">
      <t>g</t>
    </rPh>
    <phoneticPr fontId="1"/>
  </si>
  <si>
    <t>13年後</t>
    <rPh sb="3" eb="4">
      <t>g</t>
    </rPh>
    <phoneticPr fontId="1"/>
  </si>
  <si>
    <t>14年後</t>
    <rPh sb="3" eb="4">
      <t>g</t>
    </rPh>
    <phoneticPr fontId="1"/>
  </si>
  <si>
    <t>15年後</t>
    <rPh sb="3" eb="4">
      <t>g</t>
    </rPh>
    <phoneticPr fontId="1"/>
  </si>
  <si>
    <t>16年後</t>
    <rPh sb="3" eb="4">
      <t>g</t>
    </rPh>
    <phoneticPr fontId="1"/>
  </si>
  <si>
    <t>17年後</t>
    <rPh sb="3" eb="4">
      <t>g</t>
    </rPh>
    <phoneticPr fontId="1"/>
  </si>
  <si>
    <t>18年後</t>
    <rPh sb="3" eb="4">
      <t>g</t>
    </rPh>
    <phoneticPr fontId="1"/>
  </si>
  <si>
    <t>19年後</t>
    <rPh sb="3" eb="4">
      <t>g</t>
    </rPh>
    <phoneticPr fontId="1"/>
  </si>
  <si>
    <t>20年後</t>
    <rPh sb="3" eb="4">
      <t>g</t>
    </rPh>
    <phoneticPr fontId="1"/>
  </si>
  <si>
    <t>21年後</t>
    <rPh sb="3" eb="4">
      <t>g</t>
    </rPh>
    <phoneticPr fontId="1"/>
  </si>
  <si>
    <t>22年後</t>
    <rPh sb="3" eb="4">
      <t>g</t>
    </rPh>
    <phoneticPr fontId="1"/>
  </si>
  <si>
    <t>23年後</t>
    <rPh sb="3" eb="4">
      <t>g</t>
    </rPh>
    <phoneticPr fontId="1"/>
  </si>
  <si>
    <t>24年後</t>
    <rPh sb="3" eb="4">
      <t>g</t>
    </rPh>
    <phoneticPr fontId="1"/>
  </si>
  <si>
    <t>25年後</t>
    <rPh sb="3" eb="4">
      <t>g</t>
    </rPh>
    <phoneticPr fontId="1"/>
  </si>
  <si>
    <t>26年後</t>
    <rPh sb="3" eb="4">
      <t>g</t>
    </rPh>
    <phoneticPr fontId="1"/>
  </si>
  <si>
    <t>27年後</t>
    <rPh sb="3" eb="4">
      <t>g</t>
    </rPh>
    <phoneticPr fontId="1"/>
  </si>
  <si>
    <t>28年後</t>
    <rPh sb="3" eb="4">
      <t>g</t>
    </rPh>
    <phoneticPr fontId="1"/>
  </si>
  <si>
    <t>29年後</t>
    <rPh sb="3" eb="4">
      <t>g</t>
    </rPh>
    <phoneticPr fontId="1"/>
  </si>
  <si>
    <t>30年後</t>
    <rPh sb="3" eb="4">
      <t>g</t>
    </rPh>
    <phoneticPr fontId="1"/>
  </si>
  <si>
    <t>31年後</t>
    <rPh sb="3" eb="4">
      <t>g</t>
    </rPh>
    <phoneticPr fontId="1"/>
  </si>
  <si>
    <t>32年後</t>
    <rPh sb="3" eb="4">
      <t>g</t>
    </rPh>
    <phoneticPr fontId="1"/>
  </si>
  <si>
    <t>33年後</t>
    <rPh sb="3" eb="4">
      <t>g</t>
    </rPh>
    <phoneticPr fontId="1"/>
  </si>
  <si>
    <t>34年後</t>
    <rPh sb="3" eb="4">
      <t>g</t>
    </rPh>
    <phoneticPr fontId="1"/>
  </si>
  <si>
    <t>35年後</t>
    <rPh sb="3" eb="4">
      <t>g</t>
    </rPh>
    <phoneticPr fontId="1"/>
  </si>
  <si>
    <t>36年後</t>
    <rPh sb="3" eb="4">
      <t>g</t>
    </rPh>
    <phoneticPr fontId="1"/>
  </si>
  <si>
    <t>37年後</t>
    <rPh sb="3" eb="4">
      <t>g</t>
    </rPh>
    <phoneticPr fontId="1"/>
  </si>
  <si>
    <t>38年後</t>
    <rPh sb="3" eb="4">
      <t>g</t>
    </rPh>
    <phoneticPr fontId="1"/>
  </si>
  <si>
    <t>39年後</t>
    <rPh sb="3" eb="4">
      <t>g</t>
    </rPh>
    <phoneticPr fontId="1"/>
  </si>
  <si>
    <t>40年後</t>
    <rPh sb="3" eb="4">
      <t>g</t>
    </rPh>
    <phoneticPr fontId="1"/>
  </si>
  <si>
    <t>41年後</t>
    <rPh sb="3" eb="4">
      <t>g</t>
    </rPh>
    <phoneticPr fontId="1"/>
  </si>
  <si>
    <t>42年後</t>
    <rPh sb="3" eb="4">
      <t>g</t>
    </rPh>
    <phoneticPr fontId="1"/>
  </si>
  <si>
    <t>43年後</t>
    <rPh sb="3" eb="4">
      <t>g</t>
    </rPh>
    <phoneticPr fontId="1"/>
  </si>
  <si>
    <t>44年後</t>
    <rPh sb="3" eb="4">
      <t>g</t>
    </rPh>
    <phoneticPr fontId="1"/>
  </si>
  <si>
    <t>45年後</t>
    <rPh sb="3" eb="4">
      <t>g</t>
    </rPh>
    <phoneticPr fontId="1"/>
  </si>
  <si>
    <t>46年後</t>
    <rPh sb="3" eb="4">
      <t>g</t>
    </rPh>
    <phoneticPr fontId="1"/>
  </si>
  <si>
    <t>47年後</t>
    <rPh sb="3" eb="4">
      <t>g</t>
    </rPh>
    <phoneticPr fontId="1"/>
  </si>
  <si>
    <t>48年後</t>
    <rPh sb="3" eb="4">
      <t>g</t>
    </rPh>
    <phoneticPr fontId="1"/>
  </si>
  <si>
    <t>49年後</t>
    <rPh sb="3" eb="4">
      <t>g</t>
    </rPh>
    <phoneticPr fontId="1"/>
  </si>
  <si>
    <t>50年後</t>
    <rPh sb="3" eb="4">
      <t>g</t>
    </rPh>
    <phoneticPr fontId="1"/>
  </si>
  <si>
    <t>年（西暦）</t>
    <rPh sb="0" eb="1">
      <t>ネn</t>
    </rPh>
    <rPh sb="1" eb="3">
      <t>セイレキ</t>
    </rPh>
    <phoneticPr fontId="1"/>
  </si>
  <si>
    <t>西暦</t>
    <rPh sb="0" eb="2">
      <t>セイレキ</t>
    </rPh>
    <phoneticPr fontId="1"/>
  </si>
  <si>
    <t>働き方・収入</t>
    <phoneticPr fontId="1"/>
  </si>
  <si>
    <t>名前</t>
    <rPh sb="0" eb="2">
      <t>ナマエ</t>
    </rPh>
    <phoneticPr fontId="1"/>
  </si>
  <si>
    <t>（基準日）</t>
    <rPh sb="1" eb="4">
      <t>キジュンビ</t>
    </rPh>
    <phoneticPr fontId="1"/>
  </si>
  <si>
    <t>※「名前」「年齢（12月31日時点）」は、家族構成で入力した内容をもとに自動入力されます。</t>
    <rPh sb="2" eb="4">
      <t>ナマエ</t>
    </rPh>
    <rPh sb="6" eb="8">
      <t>ネn</t>
    </rPh>
    <rPh sb="14" eb="15">
      <t>ニチ</t>
    </rPh>
    <rPh sb="15" eb="17">
      <t>ジテn</t>
    </rPh>
    <rPh sb="21" eb="25">
      <t>カゾク</t>
    </rPh>
    <rPh sb="26" eb="28">
      <t>ニュウリョク</t>
    </rPh>
    <rPh sb="30" eb="32">
      <t>ナイヨウ</t>
    </rPh>
    <rPh sb="36" eb="38">
      <t>ジドウ</t>
    </rPh>
    <rPh sb="38" eb="40">
      <t>ニュウリョク</t>
    </rPh>
    <phoneticPr fontId="1"/>
  </si>
  <si>
    <t>年齢（12月31日時点）</t>
    <rPh sb="0" eb="2">
      <t>ネn</t>
    </rPh>
    <rPh sb="5" eb="6">
      <t>ガテゥ</t>
    </rPh>
    <rPh sb="8" eb="9">
      <t>ニチ</t>
    </rPh>
    <rPh sb="9" eb="11">
      <t>ジテn</t>
    </rPh>
    <phoneticPr fontId="1"/>
  </si>
  <si>
    <t>就業期間</t>
    <rPh sb="0" eb="4">
      <t>シュウギョウキク</t>
    </rPh>
    <phoneticPr fontId="1"/>
  </si>
  <si>
    <t>公的年金</t>
    <rPh sb="0" eb="4">
      <t>コウテキ</t>
    </rPh>
    <phoneticPr fontId="1"/>
  </si>
  <si>
    <t>公的医療保険</t>
    <rPh sb="0" eb="6">
      <t>コウテキ</t>
    </rPh>
    <phoneticPr fontId="1"/>
  </si>
  <si>
    <t>年</t>
    <rPh sb="0" eb="1">
      <t>ネn</t>
    </rPh>
    <phoneticPr fontId="1"/>
  </si>
  <si>
    <t>万円</t>
    <rPh sb="0" eb="2">
      <t>マンエn</t>
    </rPh>
    <phoneticPr fontId="1"/>
  </si>
  <si>
    <t>厚生年金（2号）</t>
  </si>
  <si>
    <t>健康保険（被用者保険）</t>
  </si>
  <si>
    <t>正社員</t>
  </si>
  <si>
    <t>継続見込</t>
    <rPh sb="0" eb="2">
      <t>ケイゾク</t>
    </rPh>
    <rPh sb="2" eb="4">
      <t>ミコミ</t>
    </rPh>
    <phoneticPr fontId="1"/>
  </si>
  <si>
    <t>その他の収入</t>
    <rPh sb="4" eb="6">
      <t>シュウニュウ</t>
    </rPh>
    <phoneticPr fontId="1"/>
  </si>
  <si>
    <t>児童手当</t>
  </si>
  <si>
    <t>家賃収入</t>
  </si>
  <si>
    <t>売電収入</t>
  </si>
  <si>
    <t>入力例</t>
    <rPh sb="0" eb="2">
      <t>ニュウリョク</t>
    </rPh>
    <rPh sb="2" eb="3">
      <t>キニュウ</t>
    </rPh>
    <phoneticPr fontId="1"/>
  </si>
  <si>
    <t>○○　小学校入学、住宅購入　etc.</t>
    <rPh sb="3" eb="6">
      <t>ショウガッコウ</t>
    </rPh>
    <rPh sb="6" eb="8">
      <t>ニュウガク</t>
    </rPh>
    <rPh sb="9" eb="13">
      <t>ジュウタク</t>
    </rPh>
    <phoneticPr fontId="1"/>
  </si>
  <si>
    <t>子</t>
    <rPh sb="0" eb="1">
      <t xml:space="preserve">コ </t>
    </rPh>
    <phoneticPr fontId="1"/>
  </si>
  <si>
    <r>
      <t>額面年収</t>
    </r>
    <r>
      <rPr>
        <sz val="12"/>
        <color theme="0"/>
        <rFont val="HG丸ｺﾞｼｯｸM-PRO"/>
        <family val="2"/>
        <charset val="128"/>
      </rPr>
      <t>※1</t>
    </r>
    <rPh sb="0" eb="2">
      <t>ガク</t>
    </rPh>
    <rPh sb="2" eb="4">
      <t>ネンシュウ</t>
    </rPh>
    <phoneticPr fontId="1"/>
  </si>
  <si>
    <t>円</t>
    <rPh sb="0" eb="1">
      <t>マンエn</t>
    </rPh>
    <phoneticPr fontId="1"/>
  </si>
  <si>
    <t>現在の住まい</t>
    <rPh sb="0" eb="2">
      <t>ゲンザイ</t>
    </rPh>
    <rPh sb="3" eb="4">
      <t>スマイ</t>
    </rPh>
    <phoneticPr fontId="1"/>
  </si>
  <si>
    <t>居住形態</t>
    <rPh sb="0" eb="2">
      <t>キョジュウ</t>
    </rPh>
    <rPh sb="2" eb="4">
      <t>ケイタイ</t>
    </rPh>
    <phoneticPr fontId="1"/>
  </si>
  <si>
    <t>住居関連費</t>
    <rPh sb="0" eb="2">
      <t>ジュウキョ</t>
    </rPh>
    <rPh sb="2" eb="4">
      <t>カンレn</t>
    </rPh>
    <rPh sb="4" eb="5">
      <t xml:space="preserve">ヒ </t>
    </rPh>
    <phoneticPr fontId="1"/>
  </si>
  <si>
    <t>持家にお住まいの方</t>
    <rPh sb="0" eb="2">
      <t>モチイエ</t>
    </rPh>
    <rPh sb="8" eb="9">
      <t xml:space="preserve">カタ </t>
    </rPh>
    <phoneticPr fontId="1"/>
  </si>
  <si>
    <t>賃貸・社宅・寮にお住まいの方</t>
    <rPh sb="0" eb="2">
      <t>チンタイ</t>
    </rPh>
    <rPh sb="3" eb="5">
      <t>シャタク</t>
    </rPh>
    <rPh sb="6" eb="7">
      <t>リョウ</t>
    </rPh>
    <rPh sb="13" eb="14">
      <t xml:space="preserve">カタ </t>
    </rPh>
    <phoneticPr fontId="1"/>
  </si>
  <si>
    <t>ローン返済額</t>
  </si>
  <si>
    <t>ローン返済額</t>
    <rPh sb="3" eb="6">
      <t>ヘンサイ</t>
    </rPh>
    <phoneticPr fontId="1"/>
  </si>
  <si>
    <t>月</t>
  </si>
  <si>
    <t>管理費・共益費</t>
    <rPh sb="0" eb="3">
      <t>カンリヒ</t>
    </rPh>
    <rPh sb="4" eb="7">
      <t>キョウエキ</t>
    </rPh>
    <phoneticPr fontId="1"/>
  </si>
  <si>
    <t>駐車場代</t>
    <rPh sb="0" eb="3">
      <t>チュウシャジョウ</t>
    </rPh>
    <rPh sb="3" eb="4">
      <t xml:space="preserve">ダイ </t>
    </rPh>
    <phoneticPr fontId="1"/>
  </si>
  <si>
    <t>固定資産税・都市計画税</t>
    <rPh sb="0" eb="2">
      <t>コテイ</t>
    </rPh>
    <rPh sb="2" eb="5">
      <t>シサンゼイ</t>
    </rPh>
    <rPh sb="6" eb="11">
      <t>トシケイカク</t>
    </rPh>
    <phoneticPr fontId="1"/>
  </si>
  <si>
    <t>火災保険料</t>
  </si>
  <si>
    <t>火災保険料</t>
    <rPh sb="0" eb="5">
      <t>カサイ</t>
    </rPh>
    <phoneticPr fontId="1"/>
  </si>
  <si>
    <t>地震保険料</t>
    <rPh sb="0" eb="2">
      <t>ジシn</t>
    </rPh>
    <rPh sb="2" eb="5">
      <t>ホケンリョウ</t>
    </rPh>
    <phoneticPr fontId="1"/>
  </si>
  <si>
    <t>月額</t>
    <rPh sb="0" eb="2">
      <t>ゲテゥ</t>
    </rPh>
    <phoneticPr fontId="1"/>
  </si>
  <si>
    <t>年額</t>
    <rPh sb="0" eb="2">
      <t>ネn</t>
    </rPh>
    <phoneticPr fontId="1"/>
  </si>
  <si>
    <t>年分</t>
    <rPh sb="0" eb="2">
      <t>ネn</t>
    </rPh>
    <phoneticPr fontId="1"/>
  </si>
  <si>
    <t>円</t>
    <rPh sb="0" eb="1">
      <t>エn</t>
    </rPh>
    <phoneticPr fontId="1"/>
  </si>
  <si>
    <t>火災保険料（家財）</t>
    <rPh sb="0" eb="5">
      <t>カサイ</t>
    </rPh>
    <rPh sb="6" eb="8">
      <t>カザイ</t>
    </rPh>
    <phoneticPr fontId="1"/>
  </si>
  <si>
    <t>家賃</t>
    <rPh sb="0" eb="2">
      <t>ヤチn</t>
    </rPh>
    <phoneticPr fontId="1"/>
  </si>
  <si>
    <t>今後の予定</t>
    <rPh sb="0" eb="2">
      <t>コンゴ</t>
    </rPh>
    <phoneticPr fontId="1"/>
  </si>
  <si>
    <t>今後の予定</t>
    <rPh sb="0" eb="2">
      <t>コンゴ</t>
    </rPh>
    <rPh sb="3" eb="5">
      <t>ヨテイ</t>
    </rPh>
    <phoneticPr fontId="1"/>
  </si>
  <si>
    <t>住宅に関する今後の予定について選択してください。</t>
    <rPh sb="0" eb="2">
      <t>ジュウタク</t>
    </rPh>
    <rPh sb="3" eb="4">
      <t>カンシ</t>
    </rPh>
    <rPh sb="6" eb="8">
      <t>コンゴ</t>
    </rPh>
    <rPh sb="9" eb="11">
      <t>ヨテイ</t>
    </rPh>
    <rPh sb="15" eb="17">
      <t>センタク</t>
    </rPh>
    <phoneticPr fontId="1"/>
  </si>
  <si>
    <t>購入希望時期</t>
    <rPh sb="0" eb="6">
      <t>コウニュウク</t>
    </rPh>
    <phoneticPr fontId="1"/>
  </si>
  <si>
    <t>年後</t>
    <rPh sb="0" eb="2">
      <t>ネn</t>
    </rPh>
    <phoneticPr fontId="1"/>
  </si>
  <si>
    <t>購入予定額</t>
    <rPh sb="0" eb="1">
      <t>コウニュウヨテ</t>
    </rPh>
    <phoneticPr fontId="1"/>
  </si>
  <si>
    <t>住宅購入予定の場合、以下に入力ください（未定の場合は空欄で構いません）。</t>
    <rPh sb="0" eb="2">
      <t>ジュウタク</t>
    </rPh>
    <rPh sb="2" eb="4">
      <t>コウニュウ</t>
    </rPh>
    <rPh sb="4" eb="6">
      <t>ヨテイ</t>
    </rPh>
    <rPh sb="7" eb="9">
      <t>バアイ</t>
    </rPh>
    <rPh sb="10" eb="12">
      <t>イカ</t>
    </rPh>
    <rPh sb="13" eb="15">
      <t>ニュウリョク</t>
    </rPh>
    <rPh sb="20" eb="22">
      <t>ミテ</t>
    </rPh>
    <rPh sb="23" eb="25">
      <t>バアイ</t>
    </rPh>
    <rPh sb="26" eb="28">
      <t>クウラn</t>
    </rPh>
    <rPh sb="29" eb="30">
      <t>カマイマセ</t>
    </rPh>
    <phoneticPr fontId="1"/>
  </si>
  <si>
    <t>購入価格</t>
  </si>
  <si>
    <t>車検費用</t>
  </si>
  <si>
    <t>自動車税</t>
  </si>
  <si>
    <t>自動車</t>
    <rPh sb="0" eb="1">
      <t>ジドウ</t>
    </rPh>
    <phoneticPr fontId="1"/>
  </si>
  <si>
    <t>車種</t>
  </si>
  <si>
    <t>自動車保険料</t>
  </si>
  <si>
    <t>車種</t>
    <rPh sb="0" eb="2">
      <t>シャシュ</t>
    </rPh>
    <phoneticPr fontId="1"/>
  </si>
  <si>
    <t>購入価格</t>
    <rPh sb="0" eb="4">
      <t>コウニュウ</t>
    </rPh>
    <phoneticPr fontId="1"/>
  </si>
  <si>
    <t>自動車保険料</t>
    <rPh sb="0" eb="3">
      <t>ジドウ</t>
    </rPh>
    <rPh sb="3" eb="5">
      <t>ホケn</t>
    </rPh>
    <rPh sb="5" eb="6">
      <t>リョウ</t>
    </rPh>
    <phoneticPr fontId="1"/>
  </si>
  <si>
    <t>自動車税</t>
    <rPh sb="0" eb="1">
      <t>ジドウ</t>
    </rPh>
    <phoneticPr fontId="1"/>
  </si>
  <si>
    <t>車検費用</t>
    <rPh sb="0" eb="2">
      <t>シャケn</t>
    </rPh>
    <rPh sb="2" eb="4">
      <t>ヒヨウ</t>
    </rPh>
    <phoneticPr fontId="1"/>
  </si>
  <si>
    <t>万円</t>
    <rPh sb="0" eb="1">
      <t>マn</t>
    </rPh>
    <rPh sb="1" eb="2">
      <t>エn</t>
    </rPh>
    <phoneticPr fontId="1"/>
  </si>
  <si>
    <t>月額</t>
    <rPh sb="0" eb="1">
      <t>ツキ</t>
    </rPh>
    <rPh sb="1" eb="2">
      <t>ネn</t>
    </rPh>
    <phoneticPr fontId="1"/>
  </si>
  <si>
    <t>1台目</t>
    <rPh sb="1" eb="3">
      <t>ダイメ</t>
    </rPh>
    <phoneticPr fontId="1"/>
  </si>
  <si>
    <t>ローン返済額</t>
    <rPh sb="3" eb="6">
      <t>ヘンコウニュウコウニュウバアイ</t>
    </rPh>
    <phoneticPr fontId="1"/>
  </si>
  <si>
    <t>2台目</t>
    <rPh sb="1" eb="3">
      <t>ダイメ</t>
    </rPh>
    <phoneticPr fontId="1"/>
  </si>
  <si>
    <t>3台目</t>
    <rPh sb="1" eb="3">
      <t>ダイメ</t>
    </rPh>
    <phoneticPr fontId="1"/>
  </si>
  <si>
    <t>4台目</t>
    <rPh sb="1" eb="3">
      <t>ダイメ</t>
    </rPh>
    <phoneticPr fontId="1"/>
  </si>
  <si>
    <t>5台目</t>
    <phoneticPr fontId="1"/>
  </si>
  <si>
    <t>「自動車（バイクを含む）の保有状況」、「購入価格」、「毎月のローン返済額」、「自動車保険料」、「自動車税」、「車検費用」について記入してください。</t>
    <rPh sb="9" eb="10">
      <t>フクム</t>
    </rPh>
    <rPh sb="27" eb="29">
      <t>マイツキ</t>
    </rPh>
    <rPh sb="33" eb="36">
      <t>ヘンサイ</t>
    </rPh>
    <rPh sb="39" eb="45">
      <t>ジドウ</t>
    </rPh>
    <rPh sb="48" eb="52">
      <t>ジドウ</t>
    </rPh>
    <phoneticPr fontId="1"/>
  </si>
  <si>
    <t>自動車の保有状況</t>
    <rPh sb="0" eb="3">
      <t>ジドウ</t>
    </rPh>
    <rPh sb="4" eb="8">
      <t>ホユウ</t>
    </rPh>
    <phoneticPr fontId="1"/>
  </si>
  <si>
    <t>太郎</t>
    <rPh sb="0" eb="2">
      <t>タロウ</t>
    </rPh>
    <phoneticPr fontId="1"/>
  </si>
  <si>
    <t>就業形態</t>
    <rPh sb="0" eb="2">
      <t>シュウギョウ</t>
    </rPh>
    <rPh sb="2" eb="4">
      <t>コヨウ</t>
    </rPh>
    <phoneticPr fontId="1"/>
  </si>
  <si>
    <t>配当収入</t>
    <rPh sb="0" eb="2">
      <t>ハイトウ</t>
    </rPh>
    <phoneticPr fontId="1"/>
  </si>
  <si>
    <r>
      <t xml:space="preserve">年単位での収入額
</t>
    </r>
    <r>
      <rPr>
        <sz val="10"/>
        <color theme="0"/>
        <rFont val="HG丸ｺﾞｼｯｸM-PRO"/>
        <family val="2"/>
        <charset val="128"/>
      </rPr>
      <t>※毎月の収入を除く</t>
    </r>
    <phoneticPr fontId="1"/>
  </si>
  <si>
    <t>※年間保険料（自動計算）</t>
    <rPh sb="1" eb="3">
      <t>ネn</t>
    </rPh>
    <rPh sb="3" eb="6">
      <t>ホケn</t>
    </rPh>
    <rPh sb="7" eb="11">
      <t>ジドウ</t>
    </rPh>
    <phoneticPr fontId="1"/>
  </si>
  <si>
    <t>その他の資産</t>
    <rPh sb="4" eb="6">
      <t>シサn</t>
    </rPh>
    <phoneticPr fontId="1"/>
  </si>
  <si>
    <t>預貯金</t>
  </si>
  <si>
    <t>万円</t>
    <rPh sb="0" eb="1">
      <t>マンエn</t>
    </rPh>
    <phoneticPr fontId="1"/>
  </si>
  <si>
    <t>備考</t>
    <rPh sb="0" eb="2">
      <t>ビコウ</t>
    </rPh>
    <phoneticPr fontId="1"/>
  </si>
  <si>
    <t>評価額</t>
    <rPh sb="0" eb="3">
      <t>ヒョウカ</t>
    </rPh>
    <phoneticPr fontId="1"/>
  </si>
  <si>
    <t>名義</t>
    <rPh sb="0" eb="2">
      <t>メイギ</t>
    </rPh>
    <phoneticPr fontId="1"/>
  </si>
  <si>
    <t>借入残高</t>
    <rPh sb="0" eb="2">
      <t>カリイレ</t>
    </rPh>
    <rPh sb="2" eb="4">
      <t>ザンダカ</t>
    </rPh>
    <phoneticPr fontId="1"/>
  </si>
  <si>
    <t>完済予定時期</t>
    <rPh sb="0" eb="2">
      <t>カンサイ</t>
    </rPh>
    <rPh sb="2" eb="4">
      <t>ヨテイ</t>
    </rPh>
    <rPh sb="4" eb="6">
      <t>j</t>
    </rPh>
    <phoneticPr fontId="1"/>
  </si>
  <si>
    <t>借入金利</t>
    <rPh sb="0" eb="2">
      <t>カリイレ</t>
    </rPh>
    <rPh sb="2" eb="4">
      <t xml:space="preserve">キンリ </t>
    </rPh>
    <phoneticPr fontId="1"/>
  </si>
  <si>
    <t>ボーナス返済</t>
    <rPh sb="4" eb="6">
      <t>ヘンサイ</t>
    </rPh>
    <phoneticPr fontId="1"/>
  </si>
  <si>
    <t>団体信用生命保険</t>
    <rPh sb="0" eb="8">
      <t>ダンタイ</t>
    </rPh>
    <phoneticPr fontId="1"/>
  </si>
  <si>
    <t>借入先金融機関</t>
    <rPh sb="0" eb="1">
      <t>カリイレ</t>
    </rPh>
    <phoneticPr fontId="1"/>
  </si>
  <si>
    <t>住宅ローンの状況</t>
    <rPh sb="0" eb="2">
      <t>ジュウタク</t>
    </rPh>
    <rPh sb="6" eb="8">
      <t>ジョウキョウ</t>
    </rPh>
    <phoneticPr fontId="1"/>
  </si>
  <si>
    <t>契約者（債務者）</t>
    <rPh sb="0" eb="3">
      <t>ケイヤク</t>
    </rPh>
    <rPh sb="4" eb="7">
      <t>サイム</t>
    </rPh>
    <phoneticPr fontId="1"/>
  </si>
  <si>
    <t>連帯債務・ペアローン利用</t>
    <rPh sb="0" eb="4">
      <t>レンタイ</t>
    </rPh>
    <rPh sb="10" eb="12">
      <t>リヨウ</t>
    </rPh>
    <phoneticPr fontId="1"/>
  </si>
  <si>
    <t>借入残期間</t>
    <rPh sb="0" eb="1">
      <t>カリイレ</t>
    </rPh>
    <rPh sb="2" eb="3">
      <t xml:space="preserve">ザン </t>
    </rPh>
    <phoneticPr fontId="1"/>
  </si>
  <si>
    <t>月</t>
    <rPh sb="0" eb="1">
      <t>ガテゥ</t>
    </rPh>
    <phoneticPr fontId="1"/>
  </si>
  <si>
    <t>％</t>
    <phoneticPr fontId="1"/>
  </si>
  <si>
    <t>借入金利（年率）</t>
    <rPh sb="0" eb="2">
      <t>カリイレ</t>
    </rPh>
    <rPh sb="2" eb="4">
      <t xml:space="preserve">キンリ </t>
    </rPh>
    <rPh sb="5" eb="7">
      <t>ネn</t>
    </rPh>
    <phoneticPr fontId="1"/>
  </si>
  <si>
    <t>年固定</t>
    <rPh sb="0" eb="3">
      <t>ネンコテ</t>
    </rPh>
    <phoneticPr fontId="1"/>
  </si>
  <si>
    <t>金利タイプ</t>
    <phoneticPr fontId="1"/>
  </si>
  <si>
    <t>返済方式</t>
    <rPh sb="0" eb="2">
      <t>ヘンサイ</t>
    </rPh>
    <rPh sb="2" eb="4">
      <t>ホウシキ</t>
    </rPh>
    <phoneticPr fontId="1"/>
  </si>
  <si>
    <t>　※固定期間選択型の場合</t>
    <rPh sb="2" eb="9">
      <t>コテイ</t>
    </rPh>
    <rPh sb="10" eb="12">
      <t>バアイ</t>
    </rPh>
    <phoneticPr fontId="1"/>
  </si>
  <si>
    <t>その他の借入</t>
    <rPh sb="4" eb="6">
      <t>カリイレ</t>
    </rPh>
    <phoneticPr fontId="1"/>
  </si>
  <si>
    <t>借入</t>
    <rPh sb="0" eb="2">
      <t>カリイレ</t>
    </rPh>
    <phoneticPr fontId="1"/>
  </si>
  <si>
    <t>資産</t>
    <rPh sb="0" eb="2">
      <t>シサn</t>
    </rPh>
    <phoneticPr fontId="1"/>
  </si>
  <si>
    <t>〇〇</t>
    <phoneticPr fontId="1"/>
  </si>
  <si>
    <t>（記入例）</t>
    <phoneticPr fontId="1"/>
  </si>
  <si>
    <t>カードローン</t>
  </si>
  <si>
    <t>不動産・自動車以外の資産がある場合に記入してください。</t>
    <rPh sb="0" eb="3">
      <t>フドウ</t>
    </rPh>
    <rPh sb="4" eb="7">
      <t>ジドウ</t>
    </rPh>
    <rPh sb="10" eb="12">
      <t>シサn</t>
    </rPh>
    <phoneticPr fontId="1"/>
  </si>
  <si>
    <t>被保険者
(保障の対象</t>
    <rPh sb="0" eb="4">
      <t>ヒホケンシャ</t>
    </rPh>
    <rPh sb="6" eb="8">
      <t>ホショウ</t>
    </rPh>
    <rPh sb="9" eb="11">
      <t>タイショウ</t>
    </rPh>
    <phoneticPr fontId="1"/>
  </si>
  <si>
    <t>生命保険</t>
    <rPh sb="0" eb="4">
      <t>セイメイ</t>
    </rPh>
    <phoneticPr fontId="1"/>
  </si>
  <si>
    <t>契約者</t>
    <rPh sb="0" eb="3">
      <t>ケイヤク</t>
    </rPh>
    <phoneticPr fontId="1"/>
  </si>
  <si>
    <t>契約日</t>
    <rPh sb="0" eb="3">
      <t>ケイヤク</t>
    </rPh>
    <phoneticPr fontId="1"/>
  </si>
  <si>
    <t>（入力例）</t>
    <phoneticPr fontId="1"/>
  </si>
  <si>
    <t>○○</t>
    <phoneticPr fontId="1"/>
  </si>
  <si>
    <t>●●</t>
    <phoneticPr fontId="1"/>
  </si>
  <si>
    <t>年間保険料</t>
    <rPh sb="0" eb="2">
      <t>ネn</t>
    </rPh>
    <rPh sb="2" eb="5">
      <t>ホケn</t>
    </rPh>
    <phoneticPr fontId="1"/>
  </si>
  <si>
    <t>保険料払込期間</t>
    <rPh sb="0" eb="3">
      <t>ホケn</t>
    </rPh>
    <rPh sb="3" eb="5">
      <t>ハライ</t>
    </rPh>
    <rPh sb="5" eb="7">
      <t>キカn</t>
    </rPh>
    <phoneticPr fontId="1"/>
  </si>
  <si>
    <t>歳まで</t>
  </si>
  <si>
    <t>終身</t>
  </si>
  <si>
    <t>保障期間
（保険期間）</t>
    <rPh sb="0" eb="2">
      <t>ホショウ</t>
    </rPh>
    <rPh sb="2" eb="4">
      <t>キカn</t>
    </rPh>
    <rPh sb="6" eb="10">
      <t>ホケn</t>
    </rPh>
    <phoneticPr fontId="1"/>
  </si>
  <si>
    <t>保険会社</t>
    <rPh sb="0" eb="4">
      <t>ホケn</t>
    </rPh>
    <phoneticPr fontId="1"/>
  </si>
  <si>
    <t>チューリッヒ生命</t>
  </si>
  <si>
    <t>その他</t>
  </si>
  <si>
    <t>アクサ生命</t>
  </si>
  <si>
    <t>アクサダイレクト</t>
  </si>
  <si>
    <t>朝日生命</t>
  </si>
  <si>
    <t>アフラック</t>
  </si>
  <si>
    <t>イオン・アリアンツ生命</t>
  </si>
  <si>
    <t>ＳＢＩ生命</t>
  </si>
  <si>
    <t>エヌエヌ生命</t>
  </si>
  <si>
    <t>FWD富士生命</t>
  </si>
  <si>
    <t>オリックス生命</t>
  </si>
  <si>
    <t>カーディフ生命</t>
  </si>
  <si>
    <t>かんぽ生命</t>
  </si>
  <si>
    <t>クレディ・アグリコル生命</t>
  </si>
  <si>
    <t>ジブラルタ生命</t>
  </si>
  <si>
    <t>住友生命</t>
  </si>
  <si>
    <t>ソニー生命</t>
  </si>
  <si>
    <t>ソニーライフ・ウィズ生命</t>
  </si>
  <si>
    <t>SOMPOひまわり生命</t>
  </si>
  <si>
    <t>第一生命</t>
  </si>
  <si>
    <t>第一フロンティア生命</t>
  </si>
  <si>
    <t>大樹生命（旧三井生命）</t>
  </si>
  <si>
    <t>大同生命</t>
  </si>
  <si>
    <t>太陽生命</t>
  </si>
  <si>
    <t>Ｔ＆Ｄフィナンシャル生命</t>
  </si>
  <si>
    <t>東京海上日動あんしん生命</t>
  </si>
  <si>
    <t>ニッセイ・ウェルス生命</t>
  </si>
  <si>
    <t>日本生命</t>
  </si>
  <si>
    <t>ネオファースト生命</t>
  </si>
  <si>
    <t>はなさく生命</t>
  </si>
  <si>
    <t>富国生命</t>
  </si>
  <si>
    <t>フコクしんらい生命</t>
  </si>
  <si>
    <t>プルデンシャル生命</t>
  </si>
  <si>
    <t>PGF生命</t>
  </si>
  <si>
    <t>マニュライフ生命</t>
  </si>
  <si>
    <t>三井住友海上あいおい生命</t>
  </si>
  <si>
    <t>三井住友海上プライマリー生命</t>
  </si>
  <si>
    <t>みどり生命</t>
  </si>
  <si>
    <t>明治安田生命</t>
  </si>
  <si>
    <t>メットライフ生命</t>
  </si>
  <si>
    <t>メディケア生命</t>
  </si>
  <si>
    <t>ライフネット生命</t>
  </si>
  <si>
    <t>楽天生命</t>
  </si>
  <si>
    <t>保険種類・名称</t>
    <rPh sb="0" eb="2">
      <t>ホケn</t>
    </rPh>
    <rPh sb="2" eb="4">
      <t>シュルイ</t>
    </rPh>
    <rPh sb="5" eb="7">
      <t>m</t>
    </rPh>
    <phoneticPr fontId="1"/>
  </si>
  <si>
    <t>教育プラン</t>
    <rPh sb="0" eb="2">
      <t>キョウイク</t>
    </rPh>
    <phoneticPr fontId="1"/>
  </si>
  <si>
    <t>加入している生命保険（ 死亡保険・医療保険など）について入力してください。</t>
    <rPh sb="0" eb="2">
      <t>カニュウ</t>
    </rPh>
    <rPh sb="6" eb="8">
      <t>セイメイ</t>
    </rPh>
    <rPh sb="8" eb="10">
      <t xml:space="preserve">ホケン </t>
    </rPh>
    <rPh sb="12" eb="16">
      <t>シボウホケn</t>
    </rPh>
    <rPh sb="17" eb="21">
      <t>イリョウ</t>
    </rPh>
    <rPh sb="28" eb="30">
      <t>ニュウリョク</t>
    </rPh>
    <phoneticPr fontId="1"/>
  </si>
  <si>
    <t>※ローン・リースで購入し、現在返済が残っている場合のみ入力してください</t>
    <rPh sb="13" eb="15">
      <t>ゲンザイ</t>
    </rPh>
    <rPh sb="15" eb="17">
      <t>ヘンサイ</t>
    </rPh>
    <rPh sb="18" eb="19">
      <t>ノコッテ</t>
    </rPh>
    <rPh sb="27" eb="29">
      <t>ニュウリョク</t>
    </rPh>
    <phoneticPr fontId="1"/>
  </si>
  <si>
    <t>※保障内容の確認のため、保険証券の提示、または画像の添付をお願いします。</t>
    <rPh sb="1" eb="5">
      <t>ホショウ</t>
    </rPh>
    <rPh sb="6" eb="8">
      <t>カクニn</t>
    </rPh>
    <rPh sb="23" eb="25">
      <t>ガゾウ</t>
    </rPh>
    <rPh sb="26" eb="28">
      <t>テンプ</t>
    </rPh>
    <phoneticPr fontId="1"/>
  </si>
  <si>
    <t>支出・貯蓄状況</t>
    <rPh sb="0" eb="2">
      <t>シシュテゥ</t>
    </rPh>
    <rPh sb="3" eb="5">
      <t>チョチク</t>
    </rPh>
    <rPh sb="5" eb="7">
      <t>ジョウキョウ</t>
    </rPh>
    <phoneticPr fontId="1"/>
  </si>
  <si>
    <t>現在お住まいの住宅について「居住形態」「住宅関連費（支払いがある項目のみ）」を選択・入力してください。</t>
    <rPh sb="0" eb="2">
      <t>ゲンザイ</t>
    </rPh>
    <rPh sb="7" eb="9">
      <t>ジュウタク</t>
    </rPh>
    <rPh sb="14" eb="18">
      <t>キョジュウ</t>
    </rPh>
    <rPh sb="20" eb="22">
      <t>ジュウタク</t>
    </rPh>
    <rPh sb="22" eb="25">
      <t>カンレn</t>
    </rPh>
    <rPh sb="26" eb="28">
      <t>シハライ</t>
    </rPh>
    <rPh sb="32" eb="34">
      <t>コウモク</t>
    </rPh>
    <rPh sb="39" eb="41">
      <t>センタク</t>
    </rPh>
    <rPh sb="42" eb="44">
      <t>ニュウリョク</t>
    </rPh>
    <phoneticPr fontId="1"/>
  </si>
  <si>
    <t>現在の支出や貯蓄の状況について、下表に入力してください。</t>
    <rPh sb="6" eb="8">
      <t>チョチク</t>
    </rPh>
    <rPh sb="16" eb="18">
      <t>カヒョウ</t>
    </rPh>
    <rPh sb="19" eb="21">
      <t>ニュウリョク</t>
    </rPh>
    <phoneticPr fontId="1"/>
  </si>
  <si>
    <t>毎月の支出額</t>
  </si>
  <si>
    <t>日常生活費</t>
  </si>
  <si>
    <t>食費</t>
  </si>
  <si>
    <t>水道光熱費</t>
  </si>
  <si>
    <t>医療費</t>
  </si>
  <si>
    <t>こづかい</t>
  </si>
  <si>
    <t>保険料</t>
  </si>
  <si>
    <t>生命保険料</t>
  </si>
  <si>
    <t>借入金返済</t>
    <phoneticPr fontId="1"/>
  </si>
  <si>
    <t>日用品費</t>
    <phoneticPr fontId="1"/>
  </si>
  <si>
    <t>交通費</t>
    <phoneticPr fontId="1"/>
  </si>
  <si>
    <t>交際費</t>
    <phoneticPr fontId="1"/>
  </si>
  <si>
    <t>通信費</t>
    <phoneticPr fontId="1"/>
  </si>
  <si>
    <t>被服・理美容費</t>
    <phoneticPr fontId="1"/>
  </si>
  <si>
    <t>仕送り</t>
    <phoneticPr fontId="1"/>
  </si>
  <si>
    <t>定期的支出</t>
    <phoneticPr fontId="1"/>
  </si>
  <si>
    <r>
      <t xml:space="preserve">年単位の支出額
</t>
    </r>
    <r>
      <rPr>
        <sz val="10"/>
        <color theme="0"/>
        <rFont val="HG丸ｺﾞｼｯｸM-PRO"/>
        <family val="2"/>
        <charset val="128"/>
      </rPr>
      <t>※毎月の支出に含まない支出</t>
    </r>
    <rPh sb="0" eb="3">
      <t>ネn</t>
    </rPh>
    <rPh sb="9" eb="11">
      <t>マイツキ</t>
    </rPh>
    <rPh sb="12" eb="14">
      <t>シシュテゥ</t>
    </rPh>
    <rPh sb="15" eb="16">
      <t>フクマナ</t>
    </rPh>
    <rPh sb="19" eb="21">
      <t>シシュテゥ</t>
    </rPh>
    <phoneticPr fontId="1"/>
  </si>
  <si>
    <t>※「生命保険」シートから自動入力</t>
    <phoneticPr fontId="1"/>
  </si>
  <si>
    <t>※「自動車」シートから自動入力</t>
    <rPh sb="2" eb="5">
      <t>ジドウ</t>
    </rPh>
    <phoneticPr fontId="1"/>
  </si>
  <si>
    <t>保険料</t>
    <rPh sb="0" eb="3">
      <t>ホケn</t>
    </rPh>
    <phoneticPr fontId="1"/>
  </si>
  <si>
    <t>払込
回数</t>
    <rPh sb="0" eb="2">
      <t>ハライコミ</t>
    </rPh>
    <rPh sb="2" eb="4">
      <t>カイスウ</t>
    </rPh>
    <phoneticPr fontId="1"/>
  </si>
  <si>
    <t>月払</t>
  </si>
  <si>
    <t>※自賠責保険料込み</t>
    <rPh sb="1" eb="7">
      <t>ジバ</t>
    </rPh>
    <rPh sb="7" eb="8">
      <t>コミ</t>
    </rPh>
    <phoneticPr fontId="1"/>
  </si>
  <si>
    <t>2年毎</t>
    <rPh sb="1" eb="3">
      <t>ネn</t>
    </rPh>
    <phoneticPr fontId="1"/>
  </si>
  <si>
    <t>※年間保険料（自動計算）→</t>
    <rPh sb="1" eb="3">
      <t>ネn</t>
    </rPh>
    <rPh sb="3" eb="6">
      <t>ホケn</t>
    </rPh>
    <rPh sb="7" eb="11">
      <t>ジドウ</t>
    </rPh>
    <phoneticPr fontId="1"/>
  </si>
  <si>
    <t>※衣料品、美容院、化粧品・エステなど</t>
    <phoneticPr fontId="1"/>
  </si>
  <si>
    <t>　※ボーナス返済月の上乗せ分（年2回）</t>
    <rPh sb="6" eb="8">
      <t>ヘンサイ</t>
    </rPh>
    <rPh sb="8" eb="9">
      <t xml:space="preserve">ツキ </t>
    </rPh>
    <rPh sb="10" eb="12">
      <t>ウワノセ</t>
    </rPh>
    <rPh sb="13" eb="14">
      <t>ブn</t>
    </rPh>
    <phoneticPr fontId="1"/>
  </si>
  <si>
    <t>※通常10万円、ボーナス月の返済額が25万円であれば「150000」と入力</t>
    <rPh sb="1" eb="3">
      <t>ツウジョウ</t>
    </rPh>
    <rPh sb="5" eb="7">
      <t>マンエn</t>
    </rPh>
    <rPh sb="12" eb="13">
      <t>ツキ</t>
    </rPh>
    <rPh sb="14" eb="17">
      <t>ヘンサイ</t>
    </rPh>
    <rPh sb="20" eb="22">
      <t>マンエn</t>
    </rPh>
    <rPh sb="35" eb="37">
      <t>ニュウリョク</t>
    </rPh>
    <phoneticPr fontId="1"/>
  </si>
  <si>
    <t>※奨学金、各種ローンの返済など</t>
    <rPh sb="5" eb="7">
      <t>カクシュ</t>
    </rPh>
    <rPh sb="11" eb="13">
      <t>ヘンサイ</t>
    </rPh>
    <phoneticPr fontId="1"/>
  </si>
  <si>
    <t>年間返済額</t>
    <rPh sb="0" eb="2">
      <t>ネn</t>
    </rPh>
    <rPh sb="2" eb="5">
      <t>ヘンサイ</t>
    </rPh>
    <phoneticPr fontId="1"/>
  </si>
  <si>
    <t>※「その他借入」シートから自動入力</t>
    <rPh sb="5" eb="7">
      <t>カリイレ</t>
    </rPh>
    <phoneticPr fontId="1"/>
  </si>
  <si>
    <r>
      <t xml:space="preserve">住居費
</t>
    </r>
    <r>
      <rPr>
        <sz val="8"/>
        <color rgb="FFFF0000"/>
        <rFont val="HG丸ｺﾞｼｯｸM-PRO"/>
        <family val="2"/>
        <charset val="128"/>
      </rPr>
      <t>「住宅」シートから自動入力</t>
    </r>
    <phoneticPr fontId="1"/>
  </si>
  <si>
    <t>項目</t>
    <rPh sb="0" eb="2">
      <t>コウモク</t>
    </rPh>
    <phoneticPr fontId="1"/>
  </si>
  <si>
    <t>預貯金</t>
    <rPh sb="0" eb="3">
      <t>ヨチョキn</t>
    </rPh>
    <phoneticPr fontId="1"/>
  </si>
  <si>
    <t>iDeCo</t>
    <phoneticPr fontId="1"/>
  </si>
  <si>
    <t>つみたてNISA</t>
    <phoneticPr fontId="1"/>
  </si>
  <si>
    <t>その他貯蓄</t>
    <rPh sb="3" eb="5">
      <t>チョチク</t>
    </rPh>
    <phoneticPr fontId="1"/>
  </si>
  <si>
    <t>その他積立投資</t>
    <rPh sb="3" eb="5">
      <t>ツミタテ</t>
    </rPh>
    <rPh sb="5" eb="7">
      <t>トウ</t>
    </rPh>
    <phoneticPr fontId="1"/>
  </si>
  <si>
    <t>貯蓄・積立投資</t>
    <rPh sb="0" eb="1">
      <t>チョチク</t>
    </rPh>
    <rPh sb="5" eb="7">
      <t>トウ</t>
    </rPh>
    <phoneticPr fontId="1"/>
  </si>
  <si>
    <t>年間貯蓄・積立投資額</t>
    <rPh sb="0" eb="2">
      <t>ネn</t>
    </rPh>
    <rPh sb="2" eb="4">
      <t>チョチク</t>
    </rPh>
    <rPh sb="5" eb="7">
      <t>ツミタテ</t>
    </rPh>
    <rPh sb="7" eb="9">
      <t>トウ</t>
    </rPh>
    <rPh sb="9" eb="10">
      <t>ガク</t>
    </rPh>
    <phoneticPr fontId="1"/>
  </si>
  <si>
    <t>年間日常生活費</t>
    <rPh sb="0" eb="2">
      <t>ネn</t>
    </rPh>
    <rPh sb="2" eb="7">
      <t>ニチジョウ</t>
    </rPh>
    <phoneticPr fontId="1"/>
  </si>
  <si>
    <t>年間教育費</t>
    <rPh sb="0" eb="2">
      <t>ネn</t>
    </rPh>
    <rPh sb="2" eb="5">
      <t>キョウイク</t>
    </rPh>
    <phoneticPr fontId="1"/>
  </si>
  <si>
    <t>年間住居費</t>
    <rPh sb="0" eb="2">
      <t>ネn</t>
    </rPh>
    <rPh sb="2" eb="4">
      <t>ジュウキョ</t>
    </rPh>
    <rPh sb="4" eb="5">
      <t xml:space="preserve">ヒ </t>
    </rPh>
    <phoneticPr fontId="1"/>
  </si>
  <si>
    <t>その他年間支出</t>
    <rPh sb="3" eb="5">
      <t>ネn</t>
    </rPh>
    <rPh sb="5" eb="7">
      <t>シシュテゥ</t>
    </rPh>
    <phoneticPr fontId="1"/>
  </si>
  <si>
    <t>年間支出額　合計</t>
    <rPh sb="0" eb="2">
      <t>ネn</t>
    </rPh>
    <rPh sb="2" eb="4">
      <t>シシュテゥ</t>
    </rPh>
    <rPh sb="4" eb="5">
      <t>ガク</t>
    </rPh>
    <rPh sb="6" eb="8">
      <t>ゴウケイ</t>
    </rPh>
    <phoneticPr fontId="1"/>
  </si>
  <si>
    <t>財形貯蓄・給与天引き貯蓄</t>
    <rPh sb="0" eb="4">
      <t>ザイケイ</t>
    </rPh>
    <rPh sb="5" eb="9">
      <t>キュウヨ</t>
    </rPh>
    <rPh sb="10" eb="12">
      <t>チョチク</t>
    </rPh>
    <phoneticPr fontId="1"/>
  </si>
  <si>
    <t>教育費（子ども費）</t>
    <rPh sb="4" eb="5">
      <t>コドモ</t>
    </rPh>
    <rPh sb="7" eb="8">
      <t xml:space="preserve">ヒ </t>
    </rPh>
    <phoneticPr fontId="1"/>
  </si>
  <si>
    <t>趣味娯楽・教養費</t>
    <rPh sb="5" eb="7">
      <t>キョウヨウ</t>
    </rPh>
    <phoneticPr fontId="1"/>
  </si>
  <si>
    <t>※水道代、電気代、ガス代など</t>
    <phoneticPr fontId="1"/>
  </si>
  <si>
    <t>※スマホ・ネット料金、宅配・郵便料金など</t>
    <rPh sb="11" eb="13">
      <t>タクハイ</t>
    </rPh>
    <phoneticPr fontId="1"/>
  </si>
  <si>
    <t>※食材購入費、外食費、酒代など</t>
    <phoneticPr fontId="1"/>
  </si>
  <si>
    <t>※消耗品、日用雑貨・おむつなど</t>
    <rPh sb="1" eb="4">
      <t>ショウモ</t>
    </rPh>
    <phoneticPr fontId="1"/>
  </si>
  <si>
    <t>※飲み会、友人・知人へのプレゼントなど</t>
    <phoneticPr fontId="1"/>
  </si>
  <si>
    <t>※子どもの学費や教材の購入費、習い事、給食費など</t>
    <rPh sb="15" eb="16">
      <t>ナライ</t>
    </rPh>
    <rPh sb="19" eb="22">
      <t>キュウショクヘ</t>
    </rPh>
    <phoneticPr fontId="1"/>
  </si>
  <si>
    <t>※通院費や入院費、医薬品の購入費など</t>
    <phoneticPr fontId="1"/>
  </si>
  <si>
    <t>※電車やバスの運賃、ガソリン代など</t>
    <phoneticPr fontId="1"/>
  </si>
  <si>
    <t>※書籍代や映画代、レジャー費、資格取得費、セミナー参加費など</t>
    <rPh sb="15" eb="17">
      <t>□</t>
    </rPh>
    <rPh sb="17" eb="20">
      <t>シュトク</t>
    </rPh>
    <rPh sb="25" eb="28">
      <t>サンカ</t>
    </rPh>
    <phoneticPr fontId="1"/>
  </si>
  <si>
    <t>※冠婚葬祭、家電購入、家族旅行など不定期に発生する支出</t>
    <rPh sb="1" eb="5">
      <t>カンコn</t>
    </rPh>
    <rPh sb="6" eb="10">
      <t>カデn</t>
    </rPh>
    <rPh sb="11" eb="15">
      <t>カゾク</t>
    </rPh>
    <rPh sb="17" eb="20">
      <t>フテイ</t>
    </rPh>
    <rPh sb="21" eb="23">
      <t>ハッセイ</t>
    </rPh>
    <rPh sb="25" eb="27">
      <t>シシュテゥカコネnカnキnニュウリョク</t>
    </rPh>
    <phoneticPr fontId="1"/>
  </si>
  <si>
    <r>
      <t xml:space="preserve">（参考）臨時支出
</t>
    </r>
    <r>
      <rPr>
        <sz val="8"/>
        <color theme="1"/>
        <rFont val="HG丸ｺﾞｼｯｸM-PRO"/>
        <family val="2"/>
        <charset val="128"/>
      </rPr>
      <t>過去1年間のおよその金額を入力してください</t>
    </r>
    <rPh sb="1" eb="3">
      <t>サンコウ</t>
    </rPh>
    <rPh sb="4" eb="6">
      <t>リンジ</t>
    </rPh>
    <rPh sb="6" eb="8">
      <t>シシュテゥ</t>
    </rPh>
    <phoneticPr fontId="1"/>
  </si>
  <si>
    <t>※親や子などへの仕送り</t>
    <rPh sb="1" eb="2">
      <t>オヤ</t>
    </rPh>
    <rPh sb="3" eb="4">
      <t xml:space="preserve">コ </t>
    </rPh>
    <rPh sb="8" eb="10">
      <t>シオクリ</t>
    </rPh>
    <phoneticPr fontId="1"/>
  </si>
  <si>
    <t>小学校</t>
  </si>
  <si>
    <t>中学校</t>
  </si>
  <si>
    <t>高校</t>
  </si>
  <si>
    <t>大学院</t>
  </si>
  <si>
    <t>保育園
幼稚園</t>
    <phoneticPr fontId="1"/>
  </si>
  <si>
    <t>大学
専門学校</t>
    <phoneticPr fontId="1"/>
  </si>
  <si>
    <t>歳から</t>
    <rPh sb="0" eb="1">
      <t>サイ</t>
    </rPh>
    <phoneticPr fontId="1"/>
  </si>
  <si>
    <t>自宅通学</t>
  </si>
  <si>
    <t>（入力例）</t>
    <rPh sb="1" eb="4">
      <t>ニュウリョク</t>
    </rPh>
    <phoneticPr fontId="1"/>
  </si>
  <si>
    <t>▲▲</t>
    <phoneticPr fontId="1"/>
  </si>
  <si>
    <t>私立</t>
  </si>
  <si>
    <t>公立</t>
  </si>
  <si>
    <t>私立(文)</t>
  </si>
  <si>
    <t>なし</t>
  </si>
  <si>
    <t>奨学金の
利用予定</t>
    <rPh sb="0" eb="3">
      <t>ショウガクキn</t>
    </rPh>
    <rPh sb="4" eb="8">
      <t>リヨウ</t>
    </rPh>
    <phoneticPr fontId="1"/>
  </si>
  <si>
    <t>利用予定あり</t>
  </si>
  <si>
    <r>
      <t xml:space="preserve">そのほかの希望（任意）
</t>
    </r>
    <r>
      <rPr>
        <sz val="10"/>
        <color theme="0"/>
        <rFont val="HG丸ｺﾞｼｯｸM-PRO"/>
        <family val="2"/>
        <charset val="128"/>
      </rPr>
      <t>※習い事、寮、インターナショナルスクール、留学など</t>
    </r>
    <rPh sb="5" eb="7">
      <t>キボウ</t>
    </rPh>
    <rPh sb="8" eb="10">
      <t>ニn</t>
    </rPh>
    <rPh sb="13" eb="14">
      <t>ナライゴト</t>
    </rPh>
    <rPh sb="17" eb="18">
      <t>リョウ</t>
    </rPh>
    <rPh sb="33" eb="35">
      <t>リュウガク</t>
    </rPh>
    <phoneticPr fontId="1"/>
  </si>
  <si>
    <t>年間</t>
  </si>
  <si>
    <t>万一の場合の生活の変化</t>
    <rPh sb="0" eb="2">
      <t>マn</t>
    </rPh>
    <rPh sb="3" eb="5">
      <t>バアイ</t>
    </rPh>
    <rPh sb="6" eb="8">
      <t>セイカ</t>
    </rPh>
    <rPh sb="9" eb="11">
      <t>ヘンカ</t>
    </rPh>
    <phoneticPr fontId="1"/>
  </si>
  <si>
    <t>想定されるライフイベントや実現したいライフイベントがあれば入力してください。</t>
    <rPh sb="3" eb="5">
      <t>シンガク</t>
    </rPh>
    <rPh sb="6" eb="8">
      <t>ソツギョウ</t>
    </rPh>
    <rPh sb="29" eb="31">
      <t>ニュウリョク</t>
    </rPh>
    <phoneticPr fontId="1"/>
  </si>
  <si>
    <t>日常生活費の変化</t>
    <rPh sb="0" eb="2">
      <t>ニチ</t>
    </rPh>
    <rPh sb="2" eb="5">
      <t>セイカテゥ</t>
    </rPh>
    <phoneticPr fontId="1"/>
  </si>
  <si>
    <t>％の金額になる</t>
    <rPh sb="2" eb="4">
      <t>キンガク</t>
    </rPh>
    <phoneticPr fontId="1"/>
  </si>
  <si>
    <t>現状の</t>
    <rPh sb="0" eb="2">
      <t>ゲンジョウ</t>
    </rPh>
    <phoneticPr fontId="1"/>
  </si>
  <si>
    <t>現状から毎月</t>
    <rPh sb="0" eb="1">
      <t>ゲンジョウ</t>
    </rPh>
    <rPh sb="4" eb="6">
      <t>マイツキ</t>
    </rPh>
    <phoneticPr fontId="1"/>
  </si>
  <si>
    <t>働き方の変化</t>
    <rPh sb="0" eb="1">
      <t>ハタラキ</t>
    </rPh>
    <rPh sb="4" eb="6">
      <t>ヘンカ</t>
    </rPh>
    <phoneticPr fontId="1"/>
  </si>
  <si>
    <t>住まいの変化</t>
    <rPh sb="0" eb="1">
      <t>スマイン</t>
    </rPh>
    <rPh sb="4" eb="6">
      <t>ヘンカ</t>
    </rPh>
    <phoneticPr fontId="1"/>
  </si>
  <si>
    <t>（記入例）</t>
    <rPh sb="1" eb="4">
      <t>キニュウ</t>
    </rPh>
    <phoneticPr fontId="1"/>
  </si>
  <si>
    <t>世帯主に万一があった場合</t>
    <rPh sb="0" eb="3">
      <t>セタイ</t>
    </rPh>
    <rPh sb="4" eb="6">
      <t>マn</t>
    </rPh>
    <phoneticPr fontId="1"/>
  </si>
  <si>
    <t>配偶者に万一があった場合</t>
    <rPh sb="0" eb="3">
      <t>ハイグウ</t>
    </rPh>
    <rPh sb="4" eb="6">
      <t>マn</t>
    </rPh>
    <phoneticPr fontId="1"/>
  </si>
  <si>
    <t>世帯主の方、または配偶者の方に万一があった場合、のこされた家族の生活の変化について、現時点での想定を入力してください。</t>
    <rPh sb="0" eb="3">
      <t>セタイ</t>
    </rPh>
    <rPh sb="4" eb="5">
      <t xml:space="preserve">カタ </t>
    </rPh>
    <rPh sb="9" eb="12">
      <t>ハイグウ</t>
    </rPh>
    <rPh sb="13" eb="14">
      <t>カタ</t>
    </rPh>
    <rPh sb="15" eb="17">
      <t>マn</t>
    </rPh>
    <rPh sb="21" eb="23">
      <t>バアイ</t>
    </rPh>
    <rPh sb="29" eb="31">
      <t>カゾク</t>
    </rPh>
    <rPh sb="32" eb="35">
      <t>ゲンジテn</t>
    </rPh>
    <rPh sb="36" eb="38">
      <t>ソウテイ</t>
    </rPh>
    <rPh sb="40" eb="43">
      <t>セイカ</t>
    </rPh>
    <rPh sb="44" eb="46">
      <t>ヘンカ</t>
    </rPh>
    <rPh sb="50" eb="52">
      <t>ニュウリョク</t>
    </rPh>
    <phoneticPr fontId="1"/>
  </si>
  <si>
    <r>
      <t xml:space="preserve">死亡退職金
</t>
    </r>
    <r>
      <rPr>
        <sz val="8"/>
        <color theme="0"/>
        <rFont val="HG丸ｺﾞｼｯｸM-PRO"/>
        <family val="2"/>
        <charset val="128"/>
      </rPr>
      <t>※ない場合には0</t>
    </r>
    <rPh sb="0" eb="1">
      <t>スマイン</t>
    </rPh>
    <rPh sb="4" eb="6">
      <t>ヘンカ</t>
    </rPh>
    <phoneticPr fontId="1"/>
  </si>
  <si>
    <t>現状のまま</t>
  </si>
  <si>
    <t>円減少する</t>
    <phoneticPr fontId="1"/>
  </si>
  <si>
    <t>円増加する</t>
    <rPh sb="0" eb="1">
      <t>エn</t>
    </rPh>
    <rPh sb="1" eb="3">
      <t xml:space="preserve">ゾウカ </t>
    </rPh>
    <phoneticPr fontId="1"/>
  </si>
  <si>
    <t>万円減少する</t>
    <rPh sb="0" eb="2">
      <t>マンエn</t>
    </rPh>
    <phoneticPr fontId="1"/>
  </si>
  <si>
    <t>万円増加する</t>
    <rPh sb="0" eb="2">
      <t>マンエn</t>
    </rPh>
    <rPh sb="2" eb="4">
      <t>ゾウカ</t>
    </rPh>
    <phoneticPr fontId="1"/>
  </si>
  <si>
    <t>万円増加する</t>
    <rPh sb="0" eb="2">
      <t>マンエn</t>
    </rPh>
    <rPh sb="2" eb="3">
      <t>ゾウカ</t>
    </rPh>
    <phoneticPr fontId="1"/>
  </si>
  <si>
    <t>逆に、家事をこなしてくれた家族がいなくなることで家事代行サービスを利用したり、子供の面倒を見てもらうための費用が追加でかかるケースもあります。</t>
  </si>
  <si>
    <t>一般的なライフプランニングでは現状の70%～80%の生活費になると見積もることが多いです。</t>
    <phoneticPr fontId="1"/>
  </si>
  <si>
    <t>万一のことがあれば生活は大きく変化し、生活費や働き方、住まいにも影響します。</t>
    <rPh sb="0" eb="2">
      <t>マn</t>
    </rPh>
    <rPh sb="9" eb="11">
      <t>セイカ</t>
    </rPh>
    <rPh sb="12" eb="13">
      <t>オオキク</t>
    </rPh>
    <rPh sb="15" eb="17">
      <t>ヘンカ</t>
    </rPh>
    <rPh sb="23" eb="24">
      <t>ハタラキ</t>
    </rPh>
    <rPh sb="27" eb="28">
      <t>スマイ</t>
    </rPh>
    <rPh sb="32" eb="34">
      <t>エイキョウ</t>
    </rPh>
    <phoneticPr fontId="1"/>
  </si>
  <si>
    <t>もしそのような状態になったとしたら、ご自身やご家族はどう変化するのか。この機会に思いを巡らせ、考えてみてください。</t>
    <rPh sb="7" eb="9">
      <t>ジョウタイ</t>
    </rPh>
    <rPh sb="28" eb="30">
      <t>ヘンカ</t>
    </rPh>
    <phoneticPr fontId="1"/>
  </si>
  <si>
    <t>老後の計画</t>
    <rPh sb="0" eb="2">
      <t>ロウゴ</t>
    </rPh>
    <rPh sb="3" eb="5">
      <t>ケイカク</t>
    </rPh>
    <phoneticPr fontId="1"/>
  </si>
  <si>
    <t>退職後にどのように暮らしたいのか。明確な線引きはせず、働きながら暮らしていくのか。高齢期・老後の暮らしの希望があれば入力してください。</t>
    <rPh sb="0" eb="3">
      <t>タイショク</t>
    </rPh>
    <rPh sb="9" eb="10">
      <t>クラシ</t>
    </rPh>
    <rPh sb="17" eb="19">
      <t>メイカク</t>
    </rPh>
    <rPh sb="20" eb="22">
      <t>セn</t>
    </rPh>
    <rPh sb="27" eb="28">
      <t>ハタラキ</t>
    </rPh>
    <rPh sb="32" eb="33">
      <t>クラシ</t>
    </rPh>
    <rPh sb="41" eb="44">
      <t>コウレイ</t>
    </rPh>
    <rPh sb="45" eb="47">
      <t>ロウゴ</t>
    </rPh>
    <rPh sb="48" eb="49">
      <t>クラシ</t>
    </rPh>
    <rPh sb="52" eb="54">
      <t>キボ</t>
    </rPh>
    <rPh sb="58" eb="60">
      <t>ニュウリョク</t>
    </rPh>
    <phoneticPr fontId="1"/>
  </si>
  <si>
    <t>誰と、どこで、なにをして、どのように暮らしたいですか？</t>
    <rPh sb="0" eb="1">
      <t xml:space="preserve">ダレ </t>
    </rPh>
    <rPh sb="18" eb="19">
      <t xml:space="preserve">クラス </t>
    </rPh>
    <phoneticPr fontId="1"/>
  </si>
  <si>
    <t>現在の生活費</t>
    <rPh sb="0" eb="2">
      <t>ゲンザイ</t>
    </rPh>
    <rPh sb="3" eb="6">
      <t>セイカツヘ</t>
    </rPh>
    <phoneticPr fontId="1"/>
  </si>
  <si>
    <t>リタイア後の生活費</t>
    <rPh sb="4" eb="5">
      <t>タイショク</t>
    </rPh>
    <rPh sb="6" eb="9">
      <t>セイカテゥ</t>
    </rPh>
    <phoneticPr fontId="1"/>
  </si>
  <si>
    <t>リタイア後の生活費（予想）</t>
    <rPh sb="4" eb="5">
      <t>タイショク</t>
    </rPh>
    <rPh sb="6" eb="9">
      <t>セイカテゥ</t>
    </rPh>
    <rPh sb="10" eb="12">
      <t>ヨソウ</t>
    </rPh>
    <phoneticPr fontId="1"/>
  </si>
  <si>
    <t>子どもの独立で減少？
外食が増えて増加？</t>
    <rPh sb="0" eb="1">
      <t>コドモ</t>
    </rPh>
    <rPh sb="4" eb="6">
      <t>ドクリテゥ</t>
    </rPh>
    <rPh sb="7" eb="9">
      <t>ゲンショウ</t>
    </rPh>
    <rPh sb="11" eb="13">
      <t>ガイショク</t>
    </rPh>
    <rPh sb="14" eb="15">
      <t>フエテ</t>
    </rPh>
    <rPh sb="17" eb="19">
      <t>ゾウカ</t>
    </rPh>
    <phoneticPr fontId="1"/>
  </si>
  <si>
    <t>ローンを完済して減少？</t>
    <rPh sb="4" eb="6">
      <t>カンサイ</t>
    </rPh>
    <rPh sb="8" eb="10">
      <t>ゲンショウ</t>
    </rPh>
    <phoneticPr fontId="1"/>
  </si>
  <si>
    <t>子どもの独立で減少？</t>
    <phoneticPr fontId="1"/>
  </si>
  <si>
    <t>自由な時間が増えて増加？</t>
    <rPh sb="0" eb="2">
      <t>ジユウ</t>
    </rPh>
    <rPh sb="3" eb="5">
      <t>ジカング</t>
    </rPh>
    <rPh sb="6" eb="7">
      <t>フエテ</t>
    </rPh>
    <rPh sb="9" eb="11">
      <t>ゾウカ</t>
    </rPh>
    <phoneticPr fontId="1"/>
  </si>
  <si>
    <r>
      <rPr>
        <b/>
        <sz val="16"/>
        <color theme="0"/>
        <rFont val="HG丸ｺﾞｼｯｸM-PRO"/>
        <family val="2"/>
        <charset val="128"/>
      </rPr>
      <t xml:space="preserve">ライフイベント
</t>
    </r>
    <r>
      <rPr>
        <b/>
        <sz val="12"/>
        <color theme="0"/>
        <rFont val="HG丸ｺﾞｼｯｸM-PRO"/>
        <family val="2"/>
        <charset val="128"/>
      </rPr>
      <t xml:space="preserve">
</t>
    </r>
    <r>
      <rPr>
        <sz val="12"/>
        <color theme="0"/>
        <rFont val="HG丸ｺﾞｼｯｸM-PRO"/>
        <family val="2"/>
        <charset val="128"/>
      </rPr>
      <t>結婚・出産・進学・卒業・就職・転職・独立・退職
住宅購入・リフォーム・転居・移住・車購入・家族旅行・リタイヤ後の希望など</t>
    </r>
    <rPh sb="9" eb="11">
      <t>ケッコn</t>
    </rPh>
    <rPh sb="30" eb="32">
      <t>タイショク</t>
    </rPh>
    <rPh sb="63" eb="64">
      <t>ゴノ</t>
    </rPh>
    <rPh sb="65" eb="67">
      <t>キボウ</t>
    </rPh>
    <phoneticPr fontId="1"/>
  </si>
  <si>
    <t>上記以外の定期的な収入がある場合に入力してください。</t>
    <rPh sb="5" eb="8">
      <t>テイキ</t>
    </rPh>
    <rPh sb="17" eb="19">
      <t>ニュウリョク</t>
    </rPh>
    <phoneticPr fontId="1"/>
  </si>
  <si>
    <t>年齢が上がり増加？</t>
    <rPh sb="0" eb="2">
      <t>ネn</t>
    </rPh>
    <rPh sb="3" eb="4">
      <t>アガリ</t>
    </rPh>
    <rPh sb="6" eb="8">
      <t>ゾウカ</t>
    </rPh>
    <phoneticPr fontId="1"/>
  </si>
  <si>
    <t>※予想が難しい場合には入力を省略して構いません。</t>
    <rPh sb="1" eb="3">
      <t>ヨソウ</t>
    </rPh>
    <rPh sb="4" eb="5">
      <t>ムズカシイ</t>
    </rPh>
    <rPh sb="7" eb="9">
      <t>バアイ</t>
    </rPh>
    <rPh sb="11" eb="13">
      <t>ニュウリョクヲショウル</t>
    </rPh>
    <rPh sb="18" eb="19">
      <t>カマイ</t>
    </rPh>
    <phoneticPr fontId="1"/>
  </si>
  <si>
    <t>「退職後のキャリアプラン」、「退職金・企業年金」の情報を入力してください。</t>
  </si>
  <si>
    <r>
      <t>名前</t>
    </r>
    <r>
      <rPr>
        <sz val="12"/>
        <color theme="0"/>
        <rFont val="HG丸ｺﾞｼｯｸM-PRO"/>
        <family val="2"/>
        <charset val="128"/>
      </rPr>
      <t>（働く人）</t>
    </r>
    <rPh sb="0" eb="2">
      <t>ナマエ</t>
    </rPh>
    <rPh sb="3" eb="4">
      <t>ハタラク</t>
    </rPh>
    <rPh sb="5" eb="6">
      <t>ヒト</t>
    </rPh>
    <phoneticPr fontId="1"/>
  </si>
  <si>
    <t>月〜現在</t>
    <rPh sb="0" eb="1">
      <t>ガテゥ</t>
    </rPh>
    <rPh sb="2" eb="4">
      <t>ゲンザイ</t>
    </rPh>
    <phoneticPr fontId="1"/>
  </si>
  <si>
    <t>歳まで働く予定</t>
    <phoneticPr fontId="1"/>
  </si>
  <si>
    <t>現在収入のあるご家族について、「現在の仕事内容（副業などがあれば分けて入力）」、「就業形態」、「就業期間」、「額面年収」、加入している「公的年金」「公的医療保険」の種類、</t>
    <rPh sb="0" eb="2">
      <t>ゲンザイ</t>
    </rPh>
    <rPh sb="2" eb="4">
      <t>シュウニュウ</t>
    </rPh>
    <rPh sb="24" eb="26">
      <t>フクギョウ</t>
    </rPh>
    <rPh sb="32" eb="33">
      <t>ワケテ</t>
    </rPh>
    <rPh sb="35" eb="37">
      <t>ニュウリョク</t>
    </rPh>
    <rPh sb="41" eb="43">
      <t>シュウギョウ</t>
    </rPh>
    <rPh sb="48" eb="50">
      <t>シュウギョウ</t>
    </rPh>
    <rPh sb="61" eb="63">
      <t>カニュウ</t>
    </rPh>
    <rPh sb="68" eb="70">
      <t>コウテキ</t>
    </rPh>
    <rPh sb="70" eb="72">
      <t>ネn</t>
    </rPh>
    <rPh sb="74" eb="76">
      <t>コウテキ</t>
    </rPh>
    <rPh sb="76" eb="80">
      <t>イリョウ</t>
    </rPh>
    <rPh sb="82" eb="84">
      <t>シュルイタイショクタイショクキギョウジョウホウニュウリョク</t>
    </rPh>
    <phoneticPr fontId="1"/>
  </si>
  <si>
    <t>※1　社会保険料・税金・控除等を差し引く前の給与・ボーナスの総支給額（源泉徴収票記載の支払金額）、正確な金額がわからない場合には、月収（支給額）×12カ月分とボーナス支給額の合計額を入力してください。</t>
    <rPh sb="22" eb="24">
      <t>キュウヨ</t>
    </rPh>
    <phoneticPr fontId="1"/>
  </si>
  <si>
    <r>
      <t xml:space="preserve">退職金見込額（一時金）
</t>
    </r>
    <r>
      <rPr>
        <sz val="10"/>
        <color theme="0"/>
        <rFont val="HG丸ｺﾞｼｯｸM-PRO"/>
        <family val="2"/>
        <charset val="128"/>
      </rPr>
      <t>※ない場合は0</t>
    </r>
    <rPh sb="0" eb="3">
      <t>タイショク</t>
    </rPh>
    <rPh sb="7" eb="10">
      <t>イチ</t>
    </rPh>
    <phoneticPr fontId="1"/>
  </si>
  <si>
    <r>
      <t xml:space="preserve">企業年金見込額
</t>
    </r>
    <r>
      <rPr>
        <sz val="10"/>
        <color theme="0"/>
        <rFont val="HG丸ｺﾞｼｯｸM-PRO"/>
        <family val="2"/>
        <charset val="128"/>
      </rPr>
      <t>※ない場合は0</t>
    </r>
    <rPh sb="0" eb="4">
      <t>キギョウ</t>
    </rPh>
    <phoneticPr fontId="1"/>
  </si>
  <si>
    <r>
      <t xml:space="preserve">退職後のキャリアプラン
</t>
    </r>
    <r>
      <rPr>
        <sz val="10"/>
        <color theme="0"/>
        <rFont val="HG丸ｺﾞｼｯｸM-PRO"/>
        <family val="2"/>
        <charset val="128"/>
      </rPr>
      <t>※転職・再就職、独立、リタイアなど</t>
    </r>
    <rPh sb="0" eb="3">
      <t>タイショク</t>
    </rPh>
    <rPh sb="13" eb="15">
      <t>テンショク</t>
    </rPh>
    <rPh sb="16" eb="19">
      <t>サイシュウショク</t>
    </rPh>
    <rPh sb="20" eb="22">
      <t>ドクリテゥ</t>
    </rPh>
    <phoneticPr fontId="1"/>
  </si>
  <si>
    <r>
      <t xml:space="preserve">昇給見込額（年間）
</t>
    </r>
    <r>
      <rPr>
        <sz val="10"/>
        <color theme="0"/>
        <rFont val="HG丸ｺﾞｼｯｸM-PRO"/>
        <family val="2"/>
        <charset val="128"/>
      </rPr>
      <t>※昇給がない場合は0</t>
    </r>
    <rPh sb="0" eb="2">
      <t>ショウキュウ</t>
    </rPh>
    <rPh sb="2" eb="4">
      <t>ミコミ</t>
    </rPh>
    <rPh sb="4" eb="5">
      <t>ガク</t>
    </rPh>
    <rPh sb="6" eb="8">
      <t>ネンカn</t>
    </rPh>
    <rPh sb="11" eb="13">
      <t>ショウキュウ</t>
    </rPh>
    <phoneticPr fontId="1"/>
  </si>
  <si>
    <t>毎月の収入額</t>
    <rPh sb="0" eb="2">
      <t>マイツキ</t>
    </rPh>
    <rPh sb="3" eb="6">
      <t>シュウニュウ</t>
    </rPh>
    <phoneticPr fontId="1"/>
  </si>
  <si>
    <t>退職後も週3日程度は仕事を続けたい。</t>
    <rPh sb="0" eb="2">
      <t>タイショク</t>
    </rPh>
    <rPh sb="2" eb="3">
      <t>g</t>
    </rPh>
    <rPh sb="4" eb="5">
      <t>シュウ</t>
    </rPh>
    <rPh sb="6" eb="7">
      <t>ニチ</t>
    </rPh>
    <rPh sb="7" eb="9">
      <t>テイド</t>
    </rPh>
    <rPh sb="10" eb="12">
      <t>シゴト</t>
    </rPh>
    <rPh sb="13" eb="14">
      <t>ツヅケ</t>
    </rPh>
    <phoneticPr fontId="1"/>
  </si>
  <si>
    <t>これまでの厚生年金加入歴</t>
    <rPh sb="5" eb="9">
      <t>コウセイネンキn</t>
    </rPh>
    <rPh sb="9" eb="12">
      <t>カニュウ</t>
    </rPh>
    <phoneticPr fontId="1"/>
  </si>
  <si>
    <t>（ねんきん定期便をご提示、または画像添付いただく場合は入力不要です。）</t>
    <rPh sb="5" eb="8">
      <t>テイキ</t>
    </rPh>
    <rPh sb="16" eb="18">
      <t>ガゾウ</t>
    </rPh>
    <rPh sb="18" eb="20">
      <t>テンプ</t>
    </rPh>
    <rPh sb="24" eb="26">
      <t>バアイ</t>
    </rPh>
    <rPh sb="27" eb="29">
      <t>ニュウリョク</t>
    </rPh>
    <rPh sb="29" eb="31">
      <t>フヨウ</t>
    </rPh>
    <phoneticPr fontId="1"/>
  </si>
  <si>
    <t>歳まで</t>
    <rPh sb="0" eb="1">
      <t>サイマデ</t>
    </rPh>
    <phoneticPr fontId="1"/>
  </si>
  <si>
    <t>就業形態</t>
    <rPh sb="0" eb="2">
      <t>シュウギョウ</t>
    </rPh>
    <rPh sb="2" eb="4">
      <t>ケイタイ</t>
    </rPh>
    <phoneticPr fontId="1"/>
  </si>
  <si>
    <t>加入期間</t>
    <rPh sb="0" eb="2">
      <t>カニュウ</t>
    </rPh>
    <phoneticPr fontId="1"/>
  </si>
  <si>
    <t>その間の
平均税込年収※１</t>
    <rPh sb="4" eb="10">
      <t>ヘイキンネン</t>
    </rPh>
    <phoneticPr fontId="1"/>
  </si>
  <si>
    <t>対象</t>
    <rPh sb="0" eb="2">
      <t>タイショウ</t>
    </rPh>
    <phoneticPr fontId="1"/>
  </si>
  <si>
    <t>会社員</t>
  </si>
  <si>
    <t>例）○〇</t>
    <rPh sb="0" eb="1">
      <t>レイ</t>
    </rPh>
    <phoneticPr fontId="1"/>
  </si>
  <si>
    <t>受け取れる年金額を算出するため、上記以外に、これまで会社員または公務員として厚生年金に加入していた期間があれば入力してください。</t>
    <rPh sb="0" eb="1">
      <t>ウケ</t>
    </rPh>
    <rPh sb="5" eb="8">
      <t>ネンキンガク</t>
    </rPh>
    <rPh sb="9" eb="11">
      <t>サンシュテゥ</t>
    </rPh>
    <rPh sb="20" eb="22">
      <t>ジョウキ</t>
    </rPh>
    <rPh sb="22" eb="24">
      <t>イガイ</t>
    </rPh>
    <rPh sb="26" eb="29">
      <t>カイシャ</t>
    </rPh>
    <rPh sb="32" eb="35">
      <t>コウム</t>
    </rPh>
    <rPh sb="38" eb="42">
      <t>コウセイネn</t>
    </rPh>
    <rPh sb="43" eb="45">
      <t>カニュウ</t>
    </rPh>
    <rPh sb="49" eb="51">
      <t>キカn</t>
    </rPh>
    <rPh sb="55" eb="57">
      <t>ニュウリョク</t>
    </rPh>
    <phoneticPr fontId="1"/>
  </si>
  <si>
    <t>→→→</t>
    <phoneticPr fontId="1"/>
  </si>
  <si>
    <t>田中</t>
    <rPh sb="0" eb="2">
      <t>タナカ</t>
    </rPh>
    <phoneticPr fontId="1"/>
  </si>
  <si>
    <t>海外留学させてあげたい</t>
    <rPh sb="0" eb="2">
      <t>カイガイ</t>
    </rPh>
    <rPh sb="2" eb="4">
      <t>リュウガク</t>
    </rPh>
    <phoneticPr fontId="1"/>
  </si>
  <si>
    <t>スクロールして下部の「その他収入」「厚生年金加入歴」も入力してください→</t>
    <rPh sb="7" eb="9">
      <t>カブ</t>
    </rPh>
    <rPh sb="14" eb="16">
      <t>シュウニュウ</t>
    </rPh>
    <rPh sb="18" eb="22">
      <t>コウセイネn</t>
    </rPh>
    <rPh sb="22" eb="24">
      <t>カニュウ</t>
    </rPh>
    <rPh sb="24" eb="25">
      <t>レキ</t>
    </rPh>
    <rPh sb="27" eb="29">
      <t>ニュウリョク</t>
    </rPh>
    <phoneticPr fontId="1"/>
  </si>
  <si>
    <r>
      <t>住宅ローン・マイカーローン以外の借入がある場合に記入してください（</t>
    </r>
    <r>
      <rPr>
        <sz val="12"/>
        <color rgb="FFFF0000"/>
        <rFont val="HG丸ｺﾞｼｯｸM-PRO"/>
        <family val="2"/>
        <charset val="128"/>
      </rPr>
      <t>返済額は「年間」の返済額で入力してください</t>
    </r>
    <r>
      <rPr>
        <sz val="12"/>
        <color theme="1"/>
        <rFont val="HG丸ｺﾞｼｯｸM-PRO"/>
        <family val="2"/>
        <charset val="128"/>
      </rPr>
      <t>）。</t>
    </r>
    <rPh sb="0" eb="2">
      <t>ジュウタク</t>
    </rPh>
    <rPh sb="16" eb="18">
      <t>カリイレ</t>
    </rPh>
    <rPh sb="33" eb="36">
      <t>ヘンサイ</t>
    </rPh>
    <rPh sb="38" eb="40">
      <t>ネンカn</t>
    </rPh>
    <rPh sb="42" eb="45">
      <t>ヘンサイ</t>
    </rPh>
    <rPh sb="46" eb="48">
      <t>ニュウリョク</t>
    </rPh>
    <phoneticPr fontId="1"/>
  </si>
  <si>
    <t>医療保険　</t>
    <rPh sb="0" eb="2">
      <t>イリョウ</t>
    </rPh>
    <rPh sb="2" eb="4">
      <t>シュウシn</t>
    </rPh>
    <phoneticPr fontId="1"/>
  </si>
  <si>
    <t>※家賃、ローン、管理費、共益費、固定資産税・都市計画税など</t>
    <rPh sb="0" eb="29">
      <t>ジドウニュウリョク</t>
    </rPh>
    <phoneticPr fontId="1"/>
  </si>
  <si>
    <t>※「住宅」シートから自動入力</t>
    <rPh sb="2" eb="4">
      <t>ジュウタク</t>
    </rPh>
    <rPh sb="10" eb="14">
      <t>ジドウン</t>
    </rPh>
    <phoneticPr fontId="1"/>
  </si>
  <si>
    <t>黄色のセルのみ入力・選択が可能です。</t>
    <rPh sb="0" eb="2">
      <t>キイロ</t>
    </rPh>
    <rPh sb="10" eb="12">
      <t>センタク</t>
    </rPh>
    <rPh sb="13" eb="15">
      <t>カノウ</t>
    </rPh>
    <phoneticPr fontId="1"/>
  </si>
  <si>
    <t>　　　</t>
    <phoneticPr fontId="1"/>
  </si>
  <si>
    <t>その他</t>
    <phoneticPr fontId="1"/>
  </si>
  <si>
    <t>ご家族の「お名前」、「生年月日」、「本人からみた続柄」を入力してください。</t>
    <rPh sb="11" eb="15">
      <t>セイネn</t>
    </rPh>
    <rPh sb="18" eb="20">
      <t>ホn</t>
    </rPh>
    <rPh sb="24" eb="26">
      <t>ゾクガラ</t>
    </rPh>
    <rPh sb="28" eb="30">
      <t>ニュウリョクショウライキボウバアイ</t>
    </rPh>
    <phoneticPr fontId="1"/>
  </si>
  <si>
    <t>ご家族に関する希望や予定があれば入力してください。</t>
    <rPh sb="7" eb="9">
      <t>キボウ</t>
    </rPh>
    <rPh sb="10" eb="12">
      <t>ヨテイ</t>
    </rPh>
    <rPh sb="16" eb="18">
      <t>ニュウリョク</t>
    </rPh>
    <phoneticPr fontId="1"/>
  </si>
  <si>
    <t>（入力例）2年後くらいにに子どもが欲しい、両親と同居の予定</t>
    <rPh sb="1" eb="3">
      <t>ニュウリョク</t>
    </rPh>
    <rPh sb="3" eb="4">
      <t xml:space="preserve">レイ </t>
    </rPh>
    <rPh sb="6" eb="7">
      <t>ネn</t>
    </rPh>
    <rPh sb="7" eb="8">
      <t>g</t>
    </rPh>
    <rPh sb="13" eb="14">
      <t>コドモ</t>
    </rPh>
    <rPh sb="17" eb="18">
      <t>ホシイ</t>
    </rPh>
    <rPh sb="21" eb="23">
      <t>リョウシn</t>
    </rPh>
    <rPh sb="24" eb="26">
      <t>ドウキョ</t>
    </rPh>
    <rPh sb="27" eb="29">
      <t>ヨテイ</t>
    </rPh>
    <phoneticPr fontId="1"/>
  </si>
  <si>
    <t>〇〇株式会社／経理事務</t>
    <rPh sb="2" eb="6">
      <t>カブシキ</t>
    </rPh>
    <rPh sb="7" eb="9">
      <t>ケイリ</t>
    </rPh>
    <rPh sb="9" eb="11">
      <t>j</t>
    </rPh>
    <phoneticPr fontId="1"/>
  </si>
  <si>
    <r>
      <t>勤務先・職業／職務内容</t>
    </r>
    <r>
      <rPr>
        <sz val="12"/>
        <color theme="0"/>
        <rFont val="HG丸ｺﾞｼｯｸM-PRO"/>
        <family val="2"/>
        <charset val="128"/>
      </rPr>
      <t>（任意）</t>
    </r>
    <rPh sb="0" eb="3">
      <t>キンム</t>
    </rPh>
    <rPh sb="4" eb="6">
      <t>ショク</t>
    </rPh>
    <rPh sb="7" eb="9">
      <t>ショク</t>
    </rPh>
    <rPh sb="9" eb="11">
      <t>ナイヨウ</t>
    </rPh>
    <rPh sb="11" eb="13">
      <t>ニn</t>
    </rPh>
    <phoneticPr fontId="1"/>
  </si>
  <si>
    <t>現時点で希望するお子さまの教育プランについて入力してください。（まだ生まれていないお子さまについても、希望があれば入力してください。その場合の名前は空欄で構いません。）</t>
    <rPh sb="0" eb="2">
      <t>キョウイク</t>
    </rPh>
    <rPh sb="15" eb="18">
      <t>ゲンジテn</t>
    </rPh>
    <rPh sb="20" eb="22">
      <t>キボウ</t>
    </rPh>
    <rPh sb="22" eb="24">
      <t>ニュウリョク</t>
    </rPh>
    <rPh sb="34" eb="35">
      <t>ウマレ</t>
    </rPh>
    <rPh sb="51" eb="53">
      <t>キボウ</t>
    </rPh>
    <rPh sb="57" eb="59">
      <t>ニュウリョク</t>
    </rPh>
    <rPh sb="71" eb="73">
      <t>ナマエ</t>
    </rPh>
    <rPh sb="74" eb="76">
      <t>クウラn</t>
    </rPh>
    <rPh sb="77" eb="78">
      <t>カマイマセシンガクズミカテイショウリャクカマイ</t>
    </rPh>
    <phoneticPr fontId="1"/>
  </si>
  <si>
    <t>※すでに進学済みの課程は省略して構いません。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</si>
</sst>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　様&quot;"/>
    <numFmt numFmtId="178" formatCode="General&quot;円&quot;"/>
    <numFmt numFmtId="179" formatCode="General&quot;年&quot;"/>
  </numFmts>
  <fonts count="34">
    <font>
      <sz val="12"/>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20"/>
      <color theme="1"/>
      <name val="HG丸ｺﾞｼｯｸM-PRO"/>
      <family val="2"/>
      <charset val="128"/>
    </font>
    <font>
      <b/>
      <sz val="12"/>
      <color theme="0"/>
      <name val="HG丸ｺﾞｼｯｸM-PRO"/>
      <family val="2"/>
      <charset val="128"/>
    </font>
    <font>
      <sz val="12"/>
      <color theme="1"/>
      <name val="HG丸ｺﾞｼｯｸM-PRO"/>
      <family val="2"/>
      <charset val="128"/>
    </font>
    <font>
      <sz val="12"/>
      <color rgb="FF000000"/>
      <name val="HG丸ｺﾞｼｯｸM-PRO"/>
      <family val="2"/>
      <charset val="128"/>
    </font>
    <font>
      <b/>
      <sz val="12"/>
      <color theme="1"/>
      <name val="游ゴシック"/>
      <family val="3"/>
      <charset val="128"/>
      <scheme val="minor"/>
    </font>
    <font>
      <b/>
      <sz val="12"/>
      <color theme="1"/>
      <name val="HG丸ｺﾞｼｯｸM-PRO"/>
      <family val="2"/>
      <charset val="128"/>
    </font>
    <font>
      <sz val="12"/>
      <color theme="0"/>
      <name val="HG丸ｺﾞｼｯｸM-PRO"/>
      <family val="2"/>
      <charset val="128"/>
    </font>
    <font>
      <sz val="12"/>
      <color theme="5" tint="-0.249977111117893"/>
      <name val="HG丸ｺﾞｼｯｸM-PRO"/>
      <family val="2"/>
      <charset val="128"/>
    </font>
    <font>
      <sz val="10"/>
      <color theme="5" tint="-0.249977111117893"/>
      <name val="HG丸ｺﾞｼｯｸM-PRO"/>
      <family val="2"/>
      <charset val="128"/>
    </font>
    <font>
      <sz val="10"/>
      <color theme="1"/>
      <name val="HG丸ｺﾞｼｯｸM-PRO"/>
      <family val="2"/>
      <charset val="128"/>
    </font>
    <font>
      <b/>
      <sz val="20"/>
      <color rgb="FF000000"/>
      <name val="HG丸ｺﾞｼｯｸM-PRO"/>
      <family val="2"/>
      <charset val="128"/>
    </font>
    <font>
      <b/>
      <sz val="10"/>
      <color theme="0"/>
      <name val="HG丸ｺﾞｼｯｸM-PRO"/>
      <family val="2"/>
      <charset val="128"/>
    </font>
    <font>
      <sz val="10"/>
      <color theme="0"/>
      <name val="HG丸ｺﾞｼｯｸM-PRO"/>
      <family val="2"/>
      <charset val="128"/>
    </font>
    <font>
      <sz val="10"/>
      <color rgb="FF000000"/>
      <name val="HG丸ｺﾞｼｯｸM-PRO"/>
      <family val="2"/>
      <charset val="128"/>
    </font>
    <font>
      <b/>
      <sz val="12"/>
      <color rgb="FF000000"/>
      <name val="HG丸ｺﾞｼｯｸM-PRO"/>
      <family val="2"/>
      <charset val="128"/>
    </font>
    <font>
      <sz val="12"/>
      <color theme="1"/>
      <name val="Helvetica"/>
      <family val="2"/>
    </font>
    <font>
      <sz val="20"/>
      <color theme="1"/>
      <name val="HG丸ｺﾞｼｯｸM-PRO"/>
      <family val="2"/>
      <charset val="128"/>
    </font>
    <font>
      <sz val="12"/>
      <color rgb="FFFFFFFF"/>
      <name val="HG丸ｺﾞｼｯｸM-PRO"/>
      <family val="2"/>
      <charset val="128"/>
    </font>
    <font>
      <sz val="12"/>
      <color theme="5" tint="-0.249977111117893"/>
      <name val="游ゴシック"/>
      <family val="2"/>
      <charset val="128"/>
      <scheme val="minor"/>
    </font>
    <font>
      <sz val="6"/>
      <color rgb="FF262626"/>
      <name val="HG丸ｺﾞｼｯｸM-PRO"/>
      <family val="2"/>
      <charset val="128"/>
    </font>
    <font>
      <sz val="12"/>
      <color rgb="FF000000"/>
      <name val="Hiragino Kaku Gothic ProN"/>
      <family val="2"/>
    </font>
    <font>
      <b/>
      <sz val="12"/>
      <color theme="1"/>
      <name val="游ゴシック"/>
      <family val="2"/>
      <charset val="128"/>
      <scheme val="minor"/>
    </font>
    <font>
      <sz val="8"/>
      <color rgb="FFFF0000"/>
      <name val="HG丸ｺﾞｼｯｸM-PRO"/>
      <family val="2"/>
      <charset val="128"/>
    </font>
    <font>
      <sz val="8"/>
      <color rgb="FFFF0000"/>
      <name val="游ゴシック"/>
      <family val="2"/>
      <charset val="128"/>
      <scheme val="minor"/>
    </font>
    <font>
      <sz val="12"/>
      <color rgb="FFFF0000"/>
      <name val="HG丸ｺﾞｼｯｸM-PRO"/>
      <family val="2"/>
      <charset val="128"/>
    </font>
    <font>
      <sz val="8"/>
      <color theme="1"/>
      <name val="HG丸ｺﾞｼｯｸM-PRO"/>
      <family val="2"/>
      <charset val="128"/>
    </font>
    <font>
      <b/>
      <sz val="16"/>
      <color theme="0"/>
      <name val="HG丸ｺﾞｼｯｸM-PRO"/>
      <family val="2"/>
      <charset val="128"/>
    </font>
    <font>
      <sz val="8"/>
      <color theme="0"/>
      <name val="HG丸ｺﾞｼｯｸM-PRO"/>
      <family val="2"/>
      <charset val="128"/>
    </font>
    <font>
      <sz val="12"/>
      <color theme="1" tint="0.249977111117893"/>
      <name val="HG丸ｺﾞｼｯｸM-PRO"/>
      <family val="2"/>
      <charset val="128"/>
    </font>
    <font>
      <sz val="10"/>
      <color rgb="FFFF0000"/>
      <name val="游ゴシック"/>
      <family val="2"/>
      <charset val="128"/>
      <scheme val="minor"/>
    </font>
    <font>
      <sz val="10"/>
      <color rgb="FFFF0000"/>
      <name val="HG丸ｺﾞｼｯｸM-PRO"/>
      <family val="2"/>
      <charset val="128"/>
    </font>
  </fonts>
  <fills count="10">
    <fill>
      <patternFill patternType="none"/>
    </fill>
    <fill>
      <patternFill patternType="gray125"/>
    </fill>
    <fill>
      <patternFill patternType="solid">
        <fgColor theme="2" tint="-0.499984740745262"/>
        <bgColor indexed="64"/>
      </patternFill>
    </fill>
    <fill>
      <patternFill patternType="solid">
        <fgColor theme="7" tint="0.79998168889431442"/>
        <bgColor indexed="64"/>
      </patternFill>
    </fill>
    <fill>
      <patternFill patternType="solid">
        <fgColor theme="7" tint="0.79998168889431442"/>
        <bgColor theme="7" tint="0.79998168889431442"/>
      </patternFill>
    </fill>
    <fill>
      <patternFill patternType="solid">
        <fgColor theme="0"/>
        <bgColor indexed="64"/>
      </patternFill>
    </fill>
    <fill>
      <patternFill patternType="solid">
        <fgColor rgb="FF757171"/>
        <bgColor rgb="FF000000"/>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2" tint="-0.249977111117893"/>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right/>
      <top style="thin">
        <color indexed="64"/>
      </top>
      <bottom style="medium">
        <color theme="1"/>
      </bottom>
      <diagonal/>
    </border>
    <border>
      <left/>
      <right style="medium">
        <color theme="1"/>
      </right>
      <top style="medium">
        <color theme="1"/>
      </top>
      <bottom/>
      <diagonal/>
    </border>
    <border>
      <left style="thin">
        <color indexed="64"/>
      </left>
      <right/>
      <top style="thin">
        <color indexed="64"/>
      </top>
      <bottom style="medium">
        <color theme="1"/>
      </bottom>
      <diagonal/>
    </border>
    <border>
      <left/>
      <right style="medium">
        <color theme="1"/>
      </right>
      <top/>
      <bottom/>
      <diagonal/>
    </border>
    <border>
      <left style="medium">
        <color theme="1"/>
      </left>
      <right style="thin">
        <color indexed="64"/>
      </right>
      <top/>
      <bottom style="medium">
        <color theme="1"/>
      </bottom>
      <diagonal/>
    </border>
    <border>
      <left style="thin">
        <color indexed="64"/>
      </left>
      <right style="thin">
        <color indexed="64"/>
      </right>
      <top/>
      <bottom style="medium">
        <color theme="1"/>
      </bottom>
      <diagonal/>
    </border>
    <border>
      <left/>
      <right style="medium">
        <color theme="1"/>
      </right>
      <top/>
      <bottom style="medium">
        <color theme="1"/>
      </bottom>
      <diagonal/>
    </border>
    <border>
      <left/>
      <right style="medium">
        <color theme="1"/>
      </right>
      <top style="thin">
        <color indexed="64"/>
      </top>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right style="thin">
        <color theme="1"/>
      </right>
      <top style="thin">
        <color indexed="64"/>
      </top>
      <bottom style="medium">
        <color theme="1"/>
      </bottom>
      <diagonal/>
    </border>
    <border>
      <left style="thin">
        <color indexed="64"/>
      </left>
      <right style="thin">
        <color theme="1"/>
      </right>
      <top style="thin">
        <color indexed="64"/>
      </top>
      <bottom style="thin">
        <color indexed="64"/>
      </bottom>
      <diagonal/>
    </border>
    <border>
      <left style="medium">
        <color theme="1"/>
      </left>
      <right/>
      <top style="medium">
        <color theme="1"/>
      </top>
      <bottom style="thin">
        <color indexed="64"/>
      </bottom>
      <diagonal/>
    </border>
    <border>
      <left/>
      <right style="thin">
        <color indexed="64"/>
      </right>
      <top style="medium">
        <color theme="1"/>
      </top>
      <bottom style="thin">
        <color indexed="64"/>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top style="medium">
        <color theme="1"/>
      </top>
      <bottom style="thin">
        <color indexed="64"/>
      </bottom>
      <diagonal/>
    </border>
    <border>
      <left/>
      <right style="thin">
        <color theme="1"/>
      </right>
      <top style="medium">
        <color theme="1"/>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thin">
        <color theme="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style="thin">
        <color theme="1"/>
      </right>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medium">
        <color indexed="64"/>
      </left>
      <right style="thin">
        <color theme="1"/>
      </right>
      <top/>
      <bottom/>
      <diagonal/>
    </border>
    <border>
      <left style="medium">
        <color indexed="64"/>
      </left>
      <right style="thin">
        <color theme="1"/>
      </right>
      <top/>
      <bottom style="thin">
        <color theme="1"/>
      </bottom>
      <diagonal/>
    </border>
    <border>
      <left style="medium">
        <color indexed="64"/>
      </left>
      <right style="thin">
        <color theme="1"/>
      </right>
      <top/>
      <bottom style="medium">
        <color indexed="64"/>
      </bottom>
      <diagonal/>
    </border>
    <border>
      <left style="thin">
        <color theme="1"/>
      </left>
      <right/>
      <top style="thin">
        <color theme="1"/>
      </top>
      <bottom style="medium">
        <color indexed="64"/>
      </bottom>
      <diagonal/>
    </border>
    <border>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thin">
        <color theme="1"/>
      </left>
      <right/>
      <top style="thin">
        <color theme="1"/>
      </top>
      <bottom/>
      <diagonal/>
    </border>
    <border>
      <left/>
      <right style="thin">
        <color theme="1"/>
      </right>
      <top style="thin">
        <color theme="1"/>
      </top>
      <bottom/>
      <diagonal/>
    </border>
    <border>
      <left/>
      <right style="medium">
        <color indexed="64"/>
      </right>
      <top style="thin">
        <color theme="1"/>
      </top>
      <bottom/>
      <diagonal/>
    </border>
    <border>
      <left style="thin">
        <color theme="1"/>
      </left>
      <right/>
      <top style="thin">
        <color indexed="64"/>
      </top>
      <bottom style="thin">
        <color theme="1"/>
      </bottom>
      <diagonal/>
    </border>
    <border>
      <left/>
      <right style="medium">
        <color indexed="64"/>
      </right>
      <top style="thin">
        <color indexed="64"/>
      </top>
      <bottom style="thin">
        <color theme="1"/>
      </bottom>
      <diagonal/>
    </border>
    <border>
      <left style="thin">
        <color theme="1"/>
      </left>
      <right style="thin">
        <color theme="1"/>
      </right>
      <top style="thin">
        <color theme="1"/>
      </top>
      <bottom style="double">
        <color indexed="64"/>
      </bottom>
      <diagonal/>
    </border>
    <border>
      <left style="medium">
        <color indexed="64"/>
      </left>
      <right style="thin">
        <color theme="1"/>
      </right>
      <top/>
      <bottom style="double">
        <color indexed="64"/>
      </bottom>
      <diagonal/>
    </border>
    <border>
      <left style="thin">
        <color theme="1"/>
      </left>
      <right/>
      <top style="double">
        <color indexed="64"/>
      </top>
      <bottom style="thin">
        <color theme="1"/>
      </bottom>
      <diagonal/>
    </border>
    <border>
      <left/>
      <right style="thin">
        <color theme="1"/>
      </right>
      <top style="double">
        <color indexed="64"/>
      </top>
      <bottom style="thin">
        <color theme="1"/>
      </bottom>
      <diagonal/>
    </border>
    <border>
      <left/>
      <right style="medium">
        <color indexed="64"/>
      </right>
      <top style="double">
        <color indexed="64"/>
      </top>
      <bottom style="thin">
        <color theme="1"/>
      </bottom>
      <diagonal/>
    </border>
    <border>
      <left style="medium">
        <color indexed="64"/>
      </left>
      <right style="thin">
        <color theme="1"/>
      </right>
      <top style="double">
        <color indexed="64"/>
      </top>
      <bottom/>
      <diagonal/>
    </border>
    <border>
      <left style="thin">
        <color theme="1"/>
      </left>
      <right style="thin">
        <color theme="1"/>
      </right>
      <top style="double">
        <color indexed="64"/>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double">
        <color indexed="64"/>
      </bottom>
      <diagonal/>
    </border>
    <border>
      <left/>
      <right style="thin">
        <color theme="1"/>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top style="medium">
        <color indexed="64"/>
      </top>
      <bottom style="thin">
        <color theme="1"/>
      </bottom>
      <diagonal/>
    </border>
    <border>
      <left/>
      <right style="thin">
        <color theme="1"/>
      </right>
      <top style="medium">
        <color indexed="64"/>
      </top>
      <bottom style="thin">
        <color theme="1"/>
      </bottom>
      <diagonal/>
    </border>
    <border>
      <left style="medium">
        <color indexed="64"/>
      </left>
      <right/>
      <top style="medium">
        <color indexed="64"/>
      </top>
      <bottom style="thin">
        <color theme="1"/>
      </bottom>
      <diagonal/>
    </border>
    <border>
      <left style="thin">
        <color theme="1"/>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1"/>
      </right>
      <top style="medium">
        <color indexed="64"/>
      </top>
      <bottom style="medium">
        <color indexed="64"/>
      </bottom>
      <diagonal/>
    </border>
    <border>
      <left style="medium">
        <color indexed="64"/>
      </left>
      <right/>
      <top style="medium">
        <color indexed="64"/>
      </top>
      <bottom style="medium">
        <color indexed="64"/>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top/>
      <bottom style="medium">
        <color indexed="64"/>
      </bottom>
      <diagonal/>
    </border>
    <border>
      <left/>
      <right style="thin">
        <color theme="1"/>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theme="1"/>
      </left>
      <right style="medium">
        <color theme="1"/>
      </right>
      <top/>
      <bottom/>
      <diagonal/>
    </border>
    <border>
      <left style="medium">
        <color indexed="64"/>
      </left>
      <right style="thin">
        <color theme="1"/>
      </right>
      <top style="thin">
        <color theme="1"/>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theme="1"/>
      </left>
      <right/>
      <top/>
      <bottom style="thin">
        <color theme="1"/>
      </bottom>
      <diagonal/>
    </border>
    <border>
      <left/>
      <right style="thin">
        <color indexed="64"/>
      </right>
      <top style="thin">
        <color theme="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12">
    <xf numFmtId="0" fontId="0" fillId="0" borderId="0" xfId="0">
      <alignment vertical="center"/>
    </xf>
    <xf numFmtId="0" fontId="4" fillId="2" borderId="1" xfId="0" applyFont="1" applyFill="1" applyBorder="1" applyAlignment="1">
      <alignment horizontal="center" vertical="center"/>
    </xf>
    <xf numFmtId="49" fontId="5" fillId="3" borderId="4" xfId="0" applyNumberFormat="1"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0" fontId="4" fillId="2" borderId="11" xfId="0" applyFont="1" applyFill="1" applyBorder="1" applyAlignment="1">
      <alignment horizontal="center" vertical="center"/>
    </xf>
    <xf numFmtId="49" fontId="5" fillId="3" borderId="11" xfId="0" applyNumberFormat="1"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3" fillId="0" borderId="0" xfId="0" applyFont="1">
      <alignment vertical="center"/>
    </xf>
    <xf numFmtId="0" fontId="5" fillId="0" borderId="0" xfId="0" applyFont="1">
      <alignment vertical="center"/>
    </xf>
    <xf numFmtId="0" fontId="5" fillId="0" borderId="9" xfId="0" applyFont="1" applyBorder="1">
      <alignment vertical="center"/>
    </xf>
    <xf numFmtId="0" fontId="0" fillId="0" borderId="0" xfId="0" applyAlignment="1">
      <alignment horizontal="center" vertical="center"/>
    </xf>
    <xf numFmtId="0" fontId="4" fillId="2" borderId="1" xfId="0" applyFont="1" applyFill="1" applyBorder="1" applyAlignment="1">
      <alignment horizontal="center" vertical="center" wrapText="1"/>
    </xf>
    <xf numFmtId="49" fontId="5" fillId="3" borderId="6" xfId="0" applyNumberFormat="1" applyFont="1" applyFill="1" applyBorder="1" applyAlignment="1" applyProtection="1">
      <alignment horizontal="center" vertical="center"/>
      <protection locked="0"/>
    </xf>
    <xf numFmtId="49" fontId="5" fillId="3" borderId="12" xfId="0" applyNumberFormat="1" applyFont="1" applyFill="1" applyBorder="1" applyAlignment="1" applyProtection="1">
      <alignment horizontal="center" vertical="center"/>
      <protection locked="0"/>
    </xf>
    <xf numFmtId="14" fontId="7" fillId="0" borderId="0" xfId="0" applyNumberFormat="1" applyFont="1" applyAlignment="1">
      <alignment horizontal="center" vertical="center"/>
    </xf>
    <xf numFmtId="0" fontId="5" fillId="0" borderId="0" xfId="0" applyFont="1" applyAlignment="1">
      <alignment horizontal="center" vertical="center"/>
    </xf>
    <xf numFmtId="14" fontId="8" fillId="0" borderId="0" xfId="0" applyNumberFormat="1" applyFont="1" applyAlignment="1">
      <alignment horizontal="right" vertical="center"/>
    </xf>
    <xf numFmtId="0" fontId="8" fillId="0" borderId="0" xfId="0" applyFont="1" applyAlignment="1">
      <alignment horizontal="right"/>
    </xf>
    <xf numFmtId="0" fontId="3" fillId="0" borderId="0" xfId="0" applyFont="1" applyAlignment="1">
      <alignment horizontal="left" vertical="center"/>
    </xf>
    <xf numFmtId="49" fontId="9" fillId="2" borderId="21"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16" xfId="0" applyFont="1" applyBorder="1" applyAlignment="1">
      <alignment horizontal="center" vertical="center"/>
    </xf>
    <xf numFmtId="177" fontId="9" fillId="2" borderId="14" xfId="1" applyNumberFormat="1" applyFont="1" applyFill="1" applyBorder="1" applyAlignment="1">
      <alignment horizontal="center" textRotation="255"/>
    </xf>
    <xf numFmtId="49" fontId="6" fillId="0" borderId="0" xfId="0" applyNumberFormat="1" applyFont="1" applyAlignment="1">
      <alignment horizontal="left" vertical="center"/>
    </xf>
    <xf numFmtId="49" fontId="0" fillId="0" borderId="0" xfId="0" applyNumberFormat="1" applyAlignment="1">
      <alignment horizontal="left" vertical="center"/>
    </xf>
    <xf numFmtId="49" fontId="10" fillId="0" borderId="20" xfId="0" applyNumberFormat="1" applyFont="1" applyBorder="1" applyAlignment="1">
      <alignment horizontal="left" vertical="center"/>
    </xf>
    <xf numFmtId="49" fontId="10" fillId="5" borderId="5" xfId="0" applyNumberFormat="1" applyFont="1" applyFill="1" applyBorder="1" applyAlignment="1" applyProtection="1">
      <alignment horizontal="center" vertical="center"/>
      <protection locked="0"/>
    </xf>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 xfId="0" applyFont="1" applyFill="1" applyBorder="1" applyAlignment="1">
      <alignment horizontal="center" vertical="center" wrapText="1"/>
    </xf>
    <xf numFmtId="0" fontId="4" fillId="2" borderId="33" xfId="0" applyFont="1" applyFill="1" applyBorder="1" applyAlignment="1">
      <alignment horizontal="center" vertical="center"/>
    </xf>
    <xf numFmtId="0" fontId="5" fillId="3" borderId="31" xfId="0" applyFont="1" applyFill="1" applyBorder="1" applyAlignment="1" applyProtection="1">
      <alignment horizontal="center" vertical="center" shrinkToFit="1"/>
      <protection locked="0"/>
    </xf>
    <xf numFmtId="0" fontId="5" fillId="3" borderId="41" xfId="0" applyFont="1" applyFill="1" applyBorder="1" applyAlignment="1" applyProtection="1">
      <alignment horizontal="right" vertical="center"/>
      <protection locked="0"/>
    </xf>
    <xf numFmtId="0" fontId="5" fillId="0" borderId="42" xfId="0" applyFont="1" applyBorder="1" applyAlignment="1">
      <alignment horizontal="center" vertical="center"/>
    </xf>
    <xf numFmtId="0" fontId="5" fillId="3" borderId="42" xfId="0" applyFont="1" applyFill="1" applyBorder="1" applyAlignment="1" applyProtection="1">
      <alignment horizontal="right" vertical="center"/>
      <protection locked="0"/>
    </xf>
    <xf numFmtId="0" fontId="5" fillId="0" borderId="40" xfId="0" applyFont="1" applyBorder="1" applyAlignment="1">
      <alignment horizontal="center" vertical="center"/>
    </xf>
    <xf numFmtId="0" fontId="5" fillId="3" borderId="41" xfId="0" applyFont="1" applyFill="1" applyBorder="1" applyProtection="1">
      <alignment vertical="center"/>
      <protection locked="0"/>
    </xf>
    <xf numFmtId="0" fontId="5" fillId="3" borderId="44" xfId="0" applyFont="1" applyFill="1" applyBorder="1" applyProtection="1">
      <alignment vertical="center"/>
      <protection locked="0"/>
    </xf>
    <xf numFmtId="0" fontId="13" fillId="0" borderId="0" xfId="0" applyFont="1">
      <alignment vertical="center"/>
    </xf>
    <xf numFmtId="0" fontId="6" fillId="0" borderId="0" xfId="0" applyFont="1">
      <alignment vertical="center"/>
    </xf>
    <xf numFmtId="0" fontId="5" fillId="3" borderId="35" xfId="0" applyFont="1" applyFill="1" applyBorder="1" applyProtection="1">
      <alignment vertical="center"/>
      <protection locked="0"/>
    </xf>
    <xf numFmtId="0" fontId="16" fillId="0" borderId="0" xfId="0" applyFont="1">
      <alignment vertical="center"/>
    </xf>
    <xf numFmtId="0" fontId="12" fillId="0" borderId="0" xfId="0" applyFont="1">
      <alignment vertical="center"/>
    </xf>
    <xf numFmtId="0" fontId="4" fillId="2" borderId="2" xfId="0" applyFont="1" applyFill="1" applyBorder="1" applyAlignment="1">
      <alignment horizontal="center" vertical="center"/>
    </xf>
    <xf numFmtId="0" fontId="5" fillId="0" borderId="0" xfId="0" applyFont="1" applyAlignment="1">
      <alignment horizontal="right" vertical="center"/>
    </xf>
    <xf numFmtId="0" fontId="8" fillId="0" borderId="0" xfId="0" applyFo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35" xfId="0" applyFont="1" applyBorder="1">
      <alignment vertical="center"/>
    </xf>
    <xf numFmtId="0" fontId="5" fillId="0" borderId="37" xfId="0" applyFont="1" applyBorder="1">
      <alignment vertical="center"/>
    </xf>
    <xf numFmtId="0" fontId="5" fillId="0" borderId="41" xfId="0" applyFont="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9" fillId="2" borderId="48"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7" xfId="0" applyFont="1" applyFill="1" applyBorder="1" applyAlignment="1">
      <alignment horizontal="center" vertical="center"/>
    </xf>
    <xf numFmtId="0" fontId="5" fillId="0" borderId="34" xfId="0" applyFont="1" applyBorder="1" applyAlignment="1">
      <alignment horizontal="center" vertical="center"/>
    </xf>
    <xf numFmtId="0" fontId="5" fillId="0" borderId="39"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5" fillId="0" borderId="35" xfId="0" applyFont="1" applyBorder="1" applyAlignment="1">
      <alignment vertical="center" wrapText="1"/>
    </xf>
    <xf numFmtId="0" fontId="6" fillId="0" borderId="55" xfId="0" applyFont="1" applyBorder="1">
      <alignment vertical="center"/>
    </xf>
    <xf numFmtId="0" fontId="6" fillId="0" borderId="55" xfId="0" applyFont="1" applyBorder="1" applyAlignment="1">
      <alignment vertical="center" wrapText="1"/>
    </xf>
    <xf numFmtId="0" fontId="6" fillId="0" borderId="56" xfId="0" applyFont="1" applyBorder="1">
      <alignment vertical="center"/>
    </xf>
    <xf numFmtId="176" fontId="5" fillId="3" borderId="7" xfId="0" applyNumberFormat="1" applyFont="1" applyFill="1" applyBorder="1" applyAlignment="1" applyProtection="1">
      <alignment horizontal="center" vertical="center"/>
      <protection locked="0"/>
    </xf>
    <xf numFmtId="176" fontId="5" fillId="3" borderId="41" xfId="0" applyNumberFormat="1" applyFon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176" fontId="5" fillId="3" borderId="44" xfId="0" applyNumberFormat="1" applyFont="1" applyFill="1" applyBorder="1" applyAlignment="1" applyProtection="1">
      <alignment horizontal="right" vertical="center"/>
      <protection locked="0"/>
    </xf>
    <xf numFmtId="176" fontId="5" fillId="3" borderId="41" xfId="0" applyNumberFormat="1" applyFont="1" applyFill="1" applyBorder="1" applyAlignment="1" applyProtection="1">
      <alignment horizontal="center" vertical="center"/>
      <protection locked="0"/>
    </xf>
    <xf numFmtId="0" fontId="5" fillId="3" borderId="35" xfId="0" applyFont="1" applyFill="1" applyBorder="1">
      <alignment vertical="center"/>
    </xf>
    <xf numFmtId="0" fontId="5" fillId="3" borderId="37" xfId="0" applyFont="1" applyFill="1" applyBorder="1">
      <alignment vertical="center"/>
    </xf>
    <xf numFmtId="0" fontId="5" fillId="3" borderId="41" xfId="0"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0" fontId="5" fillId="0" borderId="25" xfId="0" applyFont="1" applyBorder="1" applyAlignment="1">
      <alignment horizontal="center" vertical="center"/>
    </xf>
    <xf numFmtId="0" fontId="21" fillId="0" borderId="0" xfId="0" applyFont="1">
      <alignment vertical="center"/>
    </xf>
    <xf numFmtId="0" fontId="5" fillId="3" borderId="31" xfId="0" applyFont="1" applyFill="1" applyBorder="1" applyAlignment="1" applyProtection="1">
      <alignment horizontal="center" vertical="center"/>
      <protection locked="0"/>
    </xf>
    <xf numFmtId="0" fontId="10" fillId="5" borderId="35"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62" xfId="0" applyFont="1" applyFill="1" applyBorder="1" applyAlignment="1">
      <alignment horizontal="center" vertical="center"/>
    </xf>
    <xf numFmtId="0" fontId="10" fillId="5" borderId="41" xfId="0" applyFont="1" applyFill="1" applyBorder="1" applyAlignment="1">
      <alignment horizontal="center" vertical="center"/>
    </xf>
    <xf numFmtId="177" fontId="5" fillId="3" borderId="31" xfId="0" applyNumberFormat="1" applyFont="1" applyFill="1" applyBorder="1" applyAlignment="1" applyProtection="1">
      <alignment horizontal="center" vertical="center"/>
      <protection locked="0"/>
    </xf>
    <xf numFmtId="0" fontId="10" fillId="0" borderId="0" xfId="0" applyFont="1">
      <alignment vertical="center"/>
    </xf>
    <xf numFmtId="177" fontId="10" fillId="0" borderId="31" xfId="0" applyNumberFormat="1"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center" vertical="center" shrinkToFit="1"/>
    </xf>
    <xf numFmtId="0" fontId="23" fillId="0" borderId="0" xfId="0" applyFont="1">
      <alignment vertical="center"/>
    </xf>
    <xf numFmtId="0" fontId="6" fillId="0" borderId="41" xfId="0" applyFont="1" applyBorder="1">
      <alignment vertical="center"/>
    </xf>
    <xf numFmtId="0" fontId="6" fillId="0" borderId="40" xfId="0" applyFont="1" applyBorder="1" applyAlignment="1">
      <alignment horizontal="center" vertical="center"/>
    </xf>
    <xf numFmtId="177" fontId="5" fillId="3" borderId="38" xfId="0" applyNumberFormat="1" applyFont="1" applyFill="1" applyBorder="1" applyAlignment="1" applyProtection="1">
      <alignment horizontal="center" vertical="center"/>
      <protection locked="0"/>
    </xf>
    <xf numFmtId="49" fontId="4" fillId="2" borderId="66" xfId="0" applyNumberFormat="1"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7" xfId="0" applyFont="1" applyFill="1" applyBorder="1" applyAlignment="1">
      <alignment horizontal="center" vertical="center"/>
    </xf>
    <xf numFmtId="177" fontId="5" fillId="3" borderId="69" xfId="0" applyNumberFormat="1" applyFont="1" applyFill="1" applyBorder="1" applyAlignment="1" applyProtection="1">
      <alignment horizontal="center" vertical="center"/>
      <protection locked="0"/>
    </xf>
    <xf numFmtId="177" fontId="5" fillId="3" borderId="70" xfId="0" applyNumberFormat="1" applyFont="1" applyFill="1" applyBorder="1" applyAlignment="1" applyProtection="1">
      <alignment horizontal="center" vertical="center"/>
      <protection locked="0"/>
    </xf>
    <xf numFmtId="177" fontId="5" fillId="3" borderId="71" xfId="0" applyNumberFormat="1" applyFont="1" applyFill="1" applyBorder="1" applyAlignment="1" applyProtection="1">
      <alignment horizontal="center" vertical="center"/>
      <protection locked="0"/>
    </xf>
    <xf numFmtId="0" fontId="5" fillId="3" borderId="71" xfId="0" applyFont="1" applyFill="1" applyBorder="1" applyAlignment="1" applyProtection="1">
      <alignment horizontal="center" vertical="center"/>
      <protection locked="0"/>
    </xf>
    <xf numFmtId="0" fontId="5" fillId="3" borderId="71" xfId="0" applyFont="1" applyFill="1" applyBorder="1" applyAlignment="1" applyProtection="1">
      <alignment horizontal="center" vertical="center" shrinkToFit="1"/>
      <protection locked="0"/>
    </xf>
    <xf numFmtId="0" fontId="10" fillId="0" borderId="71" xfId="0" applyFont="1" applyBorder="1" applyAlignment="1">
      <alignment horizontal="center" vertical="center"/>
    </xf>
    <xf numFmtId="178" fontId="5" fillId="0" borderId="0" xfId="0" applyNumberFormat="1" applyFont="1" applyAlignment="1">
      <alignment horizontal="right" vertical="center"/>
    </xf>
    <xf numFmtId="0" fontId="6" fillId="7" borderId="31" xfId="0" applyFont="1" applyFill="1" applyBorder="1" applyAlignment="1">
      <alignment horizontal="center" vertical="center"/>
    </xf>
    <xf numFmtId="0" fontId="6" fillId="7" borderId="31" xfId="0" applyFont="1" applyFill="1" applyBorder="1" applyAlignment="1">
      <alignment horizontal="center" vertical="center" wrapText="1"/>
    </xf>
    <xf numFmtId="0" fontId="5" fillId="2" borderId="66" xfId="0" applyFont="1" applyFill="1" applyBorder="1">
      <alignment vertical="center"/>
    </xf>
    <xf numFmtId="0" fontId="14" fillId="2" borderId="67" xfId="0" applyFont="1" applyFill="1" applyBorder="1" applyAlignment="1">
      <alignment horizontal="center" vertical="center"/>
    </xf>
    <xf numFmtId="0" fontId="6" fillId="0" borderId="72"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4"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2" xfId="0" applyFont="1" applyBorder="1" applyAlignment="1">
      <alignment horizontal="center" vertical="center"/>
    </xf>
    <xf numFmtId="0" fontId="6" fillId="0" borderId="95" xfId="0" applyFont="1" applyBorder="1" applyAlignment="1">
      <alignment horizontal="center" vertical="center"/>
    </xf>
    <xf numFmtId="0" fontId="6" fillId="0" borderId="42" xfId="0" applyFont="1" applyBorder="1" applyAlignment="1">
      <alignment horizontal="center" vertical="center"/>
    </xf>
    <xf numFmtId="0" fontId="6" fillId="7" borderId="91" xfId="0" applyFont="1" applyFill="1" applyBorder="1" applyAlignment="1">
      <alignment horizontal="center" vertical="center" wrapText="1"/>
    </xf>
    <xf numFmtId="0" fontId="6" fillId="7" borderId="93" xfId="0" applyFont="1" applyFill="1" applyBorder="1" applyAlignment="1">
      <alignment horizontal="center" vertical="center"/>
    </xf>
    <xf numFmtId="0" fontId="6" fillId="7" borderId="62" xfId="0" applyFont="1" applyFill="1" applyBorder="1" applyAlignment="1">
      <alignment horizontal="center" vertical="center" wrapText="1"/>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02" xfId="0" applyFont="1" applyBorder="1" applyAlignment="1">
      <alignment horizontal="center" vertical="center"/>
    </xf>
    <xf numFmtId="0" fontId="5" fillId="0" borderId="98" xfId="0" applyFont="1" applyBorder="1" applyAlignment="1">
      <alignment horizontal="right" vertical="center"/>
    </xf>
    <xf numFmtId="0" fontId="5" fillId="0" borderId="96" xfId="0" applyFont="1" applyBorder="1" applyAlignment="1">
      <alignment horizontal="right" vertical="center"/>
    </xf>
    <xf numFmtId="0" fontId="5" fillId="0" borderId="101" xfId="0" applyFont="1" applyBorder="1" applyAlignment="1">
      <alignment horizontal="right" vertical="center"/>
    </xf>
    <xf numFmtId="0" fontId="6" fillId="3" borderId="41" xfId="0" applyFont="1" applyFill="1" applyBorder="1" applyProtection="1">
      <alignment vertical="center"/>
      <protection locked="0"/>
    </xf>
    <xf numFmtId="0" fontId="6" fillId="3" borderId="80" xfId="0" applyFont="1" applyFill="1" applyBorder="1" applyProtection="1">
      <alignment vertical="center"/>
      <protection locked="0"/>
    </xf>
    <xf numFmtId="0" fontId="6" fillId="3" borderId="87" xfId="0" applyFont="1" applyFill="1" applyBorder="1" applyProtection="1">
      <alignment vertical="center"/>
      <protection locked="0"/>
    </xf>
    <xf numFmtId="0" fontId="6" fillId="3" borderId="83" xfId="0" applyFont="1" applyFill="1" applyBorder="1" applyProtection="1">
      <alignment vertical="center"/>
      <protection locked="0"/>
    </xf>
    <xf numFmtId="0" fontId="6" fillId="3" borderId="77" xfId="0" applyFont="1" applyFill="1" applyBorder="1" applyProtection="1">
      <alignment vertical="center"/>
      <protection locked="0"/>
    </xf>
    <xf numFmtId="0" fontId="5" fillId="3" borderId="80" xfId="0" applyFont="1" applyFill="1" applyBorder="1" applyProtection="1">
      <alignment vertical="center"/>
      <protection locked="0"/>
    </xf>
    <xf numFmtId="0" fontId="5" fillId="3" borderId="87" xfId="0" applyFont="1" applyFill="1" applyBorder="1" applyProtection="1">
      <alignment vertical="center"/>
      <protection locked="0"/>
    </xf>
    <xf numFmtId="0" fontId="6" fillId="3" borderId="94" xfId="0" applyFont="1" applyFill="1" applyBorder="1" applyProtection="1">
      <alignment vertical="center"/>
      <protection locked="0"/>
    </xf>
    <xf numFmtId="0" fontId="5" fillId="3" borderId="77" xfId="0" applyFont="1" applyFill="1" applyBorder="1" applyProtection="1">
      <alignment vertical="center"/>
      <protection locked="0"/>
    </xf>
    <xf numFmtId="0" fontId="5" fillId="3" borderId="85" xfId="0" applyFont="1" applyFill="1" applyBorder="1" applyAlignment="1" applyProtection="1">
      <alignment horizontal="center" vertical="center"/>
      <protection locked="0"/>
    </xf>
    <xf numFmtId="0" fontId="5" fillId="0" borderId="0" xfId="0" applyFont="1" applyAlignment="1">
      <alignment vertical="center" wrapText="1"/>
    </xf>
    <xf numFmtId="0" fontId="4" fillId="2" borderId="2" xfId="0" applyFont="1" applyFill="1" applyBorder="1" applyAlignment="1">
      <alignment horizontal="center" vertical="center" wrapText="1"/>
    </xf>
    <xf numFmtId="0" fontId="9" fillId="2" borderId="97" xfId="0" applyFont="1" applyFill="1" applyBorder="1" applyAlignment="1">
      <alignment horizontal="center" vertical="center"/>
    </xf>
    <xf numFmtId="0" fontId="5" fillId="0" borderId="96" xfId="0" applyFont="1" applyBorder="1" applyAlignment="1">
      <alignment horizontal="center" vertical="center"/>
    </xf>
    <xf numFmtId="0" fontId="5"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96" xfId="0" applyFont="1" applyBorder="1" applyAlignment="1">
      <alignment horizontal="center" vertical="center"/>
    </xf>
    <xf numFmtId="0" fontId="4" fillId="2" borderId="98" xfId="0" applyFont="1" applyFill="1" applyBorder="1" applyAlignment="1">
      <alignment horizontal="center" vertical="center"/>
    </xf>
    <xf numFmtId="0" fontId="4" fillId="2" borderId="3"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5" fillId="2" borderId="114" xfId="0" applyFont="1" applyFill="1" applyBorder="1">
      <alignment vertical="center"/>
    </xf>
    <xf numFmtId="0" fontId="14" fillId="2" borderId="115" xfId="0" applyFont="1" applyFill="1" applyBorder="1" applyAlignment="1">
      <alignment horizontal="center" vertical="center"/>
    </xf>
    <xf numFmtId="0" fontId="6" fillId="0" borderId="117" xfId="0" applyFont="1" applyBorder="1" applyAlignment="1">
      <alignment horizontal="center" vertical="center"/>
    </xf>
    <xf numFmtId="0" fontId="5" fillId="3" borderId="116" xfId="0" applyFont="1" applyFill="1" applyBorder="1" applyProtection="1">
      <alignment vertical="center"/>
      <protection locked="0"/>
    </xf>
    <xf numFmtId="0" fontId="6" fillId="0" borderId="108" xfId="0" applyFont="1" applyBorder="1" applyAlignment="1">
      <alignment horizontal="center" vertical="center"/>
    </xf>
    <xf numFmtId="0" fontId="6" fillId="3" borderId="118" xfId="0" applyFont="1" applyFill="1" applyBorder="1" applyProtection="1">
      <alignment vertical="center"/>
      <protection locked="0"/>
    </xf>
    <xf numFmtId="0" fontId="6" fillId="3" borderId="109" xfId="0" applyFont="1" applyFill="1" applyBorder="1" applyProtection="1">
      <alignment vertical="center"/>
      <protection locked="0"/>
    </xf>
    <xf numFmtId="0" fontId="5" fillId="3" borderId="109" xfId="0" applyFont="1" applyFill="1" applyBorder="1" applyProtection="1">
      <alignment vertical="center"/>
      <protection locked="0"/>
    </xf>
    <xf numFmtId="0" fontId="6" fillId="3" borderId="110" xfId="0" applyFont="1" applyFill="1" applyBorder="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6" fillId="7" borderId="116" xfId="0" applyFont="1" applyFill="1" applyBorder="1" applyAlignment="1">
      <alignment horizontal="center" vertical="center"/>
    </xf>
    <xf numFmtId="0" fontId="6" fillId="7" borderId="41" xfId="0" applyFont="1" applyFill="1" applyBorder="1" applyAlignment="1">
      <alignment horizontal="center" vertical="center"/>
    </xf>
    <xf numFmtId="0" fontId="6" fillId="7" borderId="41" xfId="0" applyFont="1" applyFill="1" applyBorder="1" applyAlignment="1">
      <alignment horizontal="center" vertical="center" wrapText="1"/>
    </xf>
    <xf numFmtId="0" fontId="6" fillId="5" borderId="125" xfId="0" applyFont="1" applyFill="1" applyBorder="1">
      <alignment vertical="center"/>
    </xf>
    <xf numFmtId="0" fontId="6" fillId="5" borderId="126" xfId="0" applyFont="1" applyFill="1" applyBorder="1" applyAlignment="1">
      <alignment horizontal="center" vertical="center"/>
    </xf>
    <xf numFmtId="0" fontId="5" fillId="5" borderId="125" xfId="0" applyFont="1" applyFill="1" applyBorder="1">
      <alignment vertical="center"/>
    </xf>
    <xf numFmtId="0" fontId="0" fillId="0" borderId="0" xfId="0" applyAlignment="1">
      <alignment vertical="center" wrapText="1"/>
    </xf>
    <xf numFmtId="0" fontId="31" fillId="0" borderId="0" xfId="0" applyFont="1" applyAlignment="1">
      <alignment horizontal="left" vertical="center"/>
    </xf>
    <xf numFmtId="49" fontId="4" fillId="2" borderId="97"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100" xfId="0" applyFont="1" applyBorder="1" applyAlignment="1">
      <alignment horizontal="center" vertical="center"/>
    </xf>
    <xf numFmtId="0" fontId="5" fillId="0" borderId="129" xfId="0" applyFont="1" applyBorder="1" applyAlignment="1">
      <alignment horizontal="center" vertical="center"/>
    </xf>
    <xf numFmtId="0" fontId="5" fillId="0" borderId="10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10" fillId="0" borderId="9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9" xfId="0" applyFont="1" applyBorder="1" applyAlignment="1">
      <alignment horizontal="center" vertical="center" wrapText="1"/>
    </xf>
    <xf numFmtId="0" fontId="5" fillId="0" borderId="101" xfId="0" applyFont="1" applyBorder="1" applyAlignment="1">
      <alignment horizontal="center" vertical="center" wrapText="1"/>
    </xf>
    <xf numFmtId="0" fontId="10" fillId="0" borderId="129" xfId="0" applyFont="1" applyBorder="1">
      <alignment vertical="center"/>
    </xf>
    <xf numFmtId="0" fontId="10" fillId="0" borderId="96" xfId="0" applyFont="1" applyBorder="1" applyAlignment="1">
      <alignment horizontal="right" vertical="center"/>
    </xf>
    <xf numFmtId="0" fontId="5" fillId="0" borderId="13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3" xfId="0" applyFont="1" applyBorder="1" applyAlignment="1">
      <alignment horizontal="center" vertical="center"/>
    </xf>
    <xf numFmtId="0" fontId="5" fillId="3" borderId="130" xfId="0" applyFont="1" applyFill="1" applyBorder="1" applyAlignment="1" applyProtection="1">
      <alignment horizontal="right" vertical="center"/>
      <protection locked="0"/>
    </xf>
    <xf numFmtId="0" fontId="5" fillId="3" borderId="130" xfId="0" applyFont="1" applyFill="1" applyBorder="1" applyProtection="1">
      <alignment vertical="center"/>
      <protection locked="0"/>
    </xf>
    <xf numFmtId="0" fontId="5" fillId="0" borderId="132" xfId="0" applyFont="1" applyBorder="1" applyAlignment="1">
      <alignment horizontal="center" vertical="center"/>
    </xf>
    <xf numFmtId="0" fontId="5" fillId="3" borderId="129"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9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00"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100" xfId="0" applyFont="1" applyBorder="1" applyAlignment="1">
      <alignment horizontal="center" vertical="center"/>
    </xf>
    <xf numFmtId="0" fontId="4" fillId="2" borderId="97" xfId="0" applyFont="1" applyFill="1" applyBorder="1">
      <alignment vertical="center"/>
    </xf>
    <xf numFmtId="0" fontId="17" fillId="0" borderId="4" xfId="0" applyFont="1" applyBorder="1" applyAlignment="1">
      <alignment horizontal="center" vertical="center"/>
    </xf>
    <xf numFmtId="0" fontId="5" fillId="3" borderId="4"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0" borderId="12" xfId="0" applyFont="1" applyBorder="1" applyAlignment="1">
      <alignment horizontal="center" vertical="center"/>
    </xf>
    <xf numFmtId="178" fontId="6" fillId="5" borderId="100" xfId="0" applyNumberFormat="1" applyFont="1" applyFill="1" applyBorder="1" applyAlignment="1">
      <alignment horizontal="center" vertical="center"/>
    </xf>
    <xf numFmtId="178" fontId="6" fillId="5" borderId="102" xfId="0" applyNumberFormat="1" applyFont="1" applyFill="1" applyBorder="1" applyAlignment="1">
      <alignment horizontal="center" vertical="center"/>
    </xf>
    <xf numFmtId="0" fontId="10" fillId="0" borderId="11" xfId="0" applyFont="1" applyBorder="1" applyAlignment="1">
      <alignment horizontal="center" vertical="center"/>
    </xf>
    <xf numFmtId="0" fontId="10" fillId="0" borderId="129" xfId="0" applyFont="1" applyBorder="1" applyAlignment="1">
      <alignment horizontal="center" vertical="center"/>
    </xf>
    <xf numFmtId="0" fontId="5" fillId="3" borderId="129" xfId="0" applyFont="1" applyFill="1" applyBorder="1" applyAlignment="1" applyProtection="1">
      <alignment horizontal="center" vertical="center"/>
      <protection locked="0"/>
    </xf>
    <xf numFmtId="0" fontId="9" fillId="2" borderId="3" xfId="0" applyFont="1" applyFill="1" applyBorder="1" applyAlignment="1">
      <alignment horizontal="center" vertical="center"/>
    </xf>
    <xf numFmtId="177" fontId="10" fillId="0" borderId="4" xfId="0" applyNumberFormat="1" applyFont="1" applyBorder="1" applyAlignment="1">
      <alignment horizontal="center" vertical="center"/>
    </xf>
    <xf numFmtId="177" fontId="5" fillId="3" borderId="4" xfId="0" applyNumberFormat="1" applyFont="1" applyFill="1" applyBorder="1" applyAlignment="1" applyProtection="1">
      <alignment horizontal="center" vertical="center"/>
      <protection locked="0"/>
    </xf>
    <xf numFmtId="177" fontId="5" fillId="3" borderId="6" xfId="0" applyNumberFormat="1" applyFont="1" applyFill="1" applyBorder="1" applyAlignment="1" applyProtection="1">
      <alignment horizontal="center" vertical="center"/>
      <protection locked="0"/>
    </xf>
    <xf numFmtId="0" fontId="5" fillId="3" borderId="101" xfId="0" applyFont="1" applyFill="1" applyBorder="1" applyAlignment="1" applyProtection="1">
      <alignment horizontal="center" vertical="center"/>
      <protection locked="0"/>
    </xf>
    <xf numFmtId="0" fontId="5" fillId="3" borderId="132"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22" fillId="0" borderId="0" xfId="0" applyFont="1" applyProtection="1">
      <alignment vertical="center"/>
      <protection hidden="1"/>
    </xf>
    <xf numFmtId="0" fontId="5" fillId="5" borderId="40" xfId="0" applyFont="1" applyFill="1" applyBorder="1" applyAlignment="1">
      <alignment horizontal="center" vertical="center"/>
    </xf>
    <xf numFmtId="178" fontId="5" fillId="5" borderId="40" xfId="0" applyNumberFormat="1" applyFont="1" applyFill="1" applyBorder="1" applyAlignment="1">
      <alignment horizontal="center" vertical="center"/>
    </xf>
    <xf numFmtId="0" fontId="5" fillId="3" borderId="44" xfId="0" applyFont="1" applyFill="1" applyBorder="1" applyAlignment="1" applyProtection="1">
      <alignment horizontal="center" vertical="center"/>
      <protection locked="0"/>
    </xf>
    <xf numFmtId="178" fontId="5" fillId="5" borderId="25" xfId="0" applyNumberFormat="1" applyFont="1" applyFill="1" applyBorder="1" applyAlignment="1">
      <alignment horizontal="center" vertical="center"/>
    </xf>
    <xf numFmtId="0" fontId="5" fillId="5" borderId="42" xfId="0" applyFont="1" applyFill="1" applyBorder="1" applyAlignment="1">
      <alignment horizontal="center" vertical="center"/>
    </xf>
    <xf numFmtId="0" fontId="10" fillId="0" borderId="40" xfId="0" applyFont="1" applyBorder="1" applyAlignment="1">
      <alignment horizontal="center" vertical="center" shrinkToFit="1"/>
    </xf>
    <xf numFmtId="0" fontId="5" fillId="3" borderId="40" xfId="0" applyFont="1" applyFill="1" applyBorder="1" applyAlignment="1" applyProtection="1">
      <alignment horizontal="center" vertical="center" shrinkToFit="1"/>
      <protection locked="0"/>
    </xf>
    <xf numFmtId="0" fontId="5" fillId="3" borderId="78" xfId="0" applyFont="1" applyFill="1" applyBorder="1" applyAlignment="1" applyProtection="1">
      <alignment horizontal="center" vertical="center" shrinkToFit="1"/>
      <protection locked="0"/>
    </xf>
    <xf numFmtId="0" fontId="10" fillId="0" borderId="41" xfId="0" applyFont="1" applyBorder="1" applyAlignment="1">
      <alignment horizontal="center" vertical="center" shrinkToFit="1"/>
    </xf>
    <xf numFmtId="0" fontId="5" fillId="3" borderId="41" xfId="0" applyFont="1" applyFill="1" applyBorder="1" applyAlignment="1" applyProtection="1">
      <alignment horizontal="center" vertical="center" shrinkToFit="1"/>
      <protection locked="0"/>
    </xf>
    <xf numFmtId="0" fontId="5" fillId="3" borderId="77" xfId="0" applyFont="1" applyFill="1" applyBorder="1" applyAlignment="1" applyProtection="1">
      <alignment horizontal="center" vertical="center" shrinkToFit="1"/>
      <protection locked="0"/>
    </xf>
    <xf numFmtId="0" fontId="5" fillId="0" borderId="78" xfId="0" applyFont="1" applyBorder="1" applyAlignment="1">
      <alignment horizontal="center" vertical="center"/>
    </xf>
    <xf numFmtId="0" fontId="10" fillId="0" borderId="41" xfId="0" applyFont="1" applyBorder="1" applyAlignment="1">
      <alignment horizontal="right" vertical="center"/>
    </xf>
    <xf numFmtId="0" fontId="5" fillId="3" borderId="77" xfId="0" applyFont="1" applyFill="1" applyBorder="1" applyAlignment="1" applyProtection="1">
      <alignment horizontal="right" vertical="center"/>
      <protection locked="0"/>
    </xf>
    <xf numFmtId="0" fontId="5" fillId="0" borderId="111" xfId="0" applyFont="1" applyBorder="1" applyAlignment="1">
      <alignment horizontal="center" vertical="center"/>
    </xf>
    <xf numFmtId="0" fontId="10" fillId="0" borderId="42" xfId="0" applyFont="1" applyBorder="1" applyAlignment="1">
      <alignment horizontal="right" vertical="center"/>
    </xf>
    <xf numFmtId="0" fontId="5" fillId="3" borderId="111" xfId="0" applyFont="1" applyFill="1" applyBorder="1" applyAlignment="1" applyProtection="1">
      <alignment horizontal="right" vertical="center"/>
      <protection locked="0"/>
    </xf>
    <xf numFmtId="0" fontId="10" fillId="0" borderId="41" xfId="0" applyFont="1" applyBorder="1">
      <alignment vertical="center"/>
    </xf>
    <xf numFmtId="0" fontId="5" fillId="8" borderId="72" xfId="0" applyFont="1" applyFill="1" applyBorder="1" applyAlignment="1">
      <alignment horizontal="center" vertical="center"/>
    </xf>
    <xf numFmtId="0" fontId="5" fillId="8" borderId="79" xfId="0" applyFont="1" applyFill="1" applyBorder="1" applyAlignment="1">
      <alignment horizontal="center" vertical="center"/>
    </xf>
    <xf numFmtId="0" fontId="10" fillId="8" borderId="41" xfId="0" applyFont="1" applyFill="1" applyBorder="1">
      <alignment vertical="center"/>
    </xf>
    <xf numFmtId="0" fontId="5" fillId="8" borderId="41" xfId="0" applyFont="1" applyFill="1" applyBorder="1">
      <alignment vertical="center"/>
    </xf>
    <xf numFmtId="0" fontId="5" fillId="8" borderId="77" xfId="0" applyFont="1" applyFill="1" applyBorder="1">
      <alignment vertical="center"/>
    </xf>
    <xf numFmtId="177" fontId="5" fillId="3" borderId="40" xfId="0" applyNumberFormat="1" applyFont="1" applyFill="1" applyBorder="1" applyAlignment="1" applyProtection="1">
      <alignment horizontal="center" vertical="center"/>
      <protection locked="0"/>
    </xf>
    <xf numFmtId="177" fontId="5" fillId="3" borderId="75" xfId="0" applyNumberFormat="1" applyFont="1" applyFill="1" applyBorder="1" applyAlignment="1" applyProtection="1">
      <alignment horizontal="center" vertical="center"/>
      <protection locked="0"/>
    </xf>
    <xf numFmtId="177" fontId="10" fillId="0" borderId="136" xfId="0" applyNumberFormat="1" applyFont="1" applyBorder="1" applyAlignment="1">
      <alignment horizontal="center" vertical="center"/>
    </xf>
    <xf numFmtId="0" fontId="7" fillId="0" borderId="0" xfId="0" applyFont="1">
      <alignment vertical="center"/>
    </xf>
    <xf numFmtId="0" fontId="5" fillId="4" borderId="24" xfId="0" applyFont="1" applyFill="1" applyBorder="1" applyAlignment="1" applyProtection="1">
      <alignment horizontal="left" vertical="center"/>
      <protection locked="0"/>
    </xf>
    <xf numFmtId="0" fontId="5" fillId="4" borderId="26" xfId="0" applyFont="1" applyFill="1" applyBorder="1" applyAlignment="1" applyProtection="1">
      <alignment horizontal="left" vertical="center"/>
      <protection locked="0"/>
    </xf>
    <xf numFmtId="0" fontId="5" fillId="5" borderId="43" xfId="0" applyFont="1" applyFill="1" applyBorder="1" applyAlignment="1">
      <alignment horizontal="center" vertical="center"/>
    </xf>
    <xf numFmtId="0" fontId="5" fillId="5" borderId="45" xfId="0" applyFont="1" applyFill="1" applyBorder="1" applyAlignment="1">
      <alignment horizontal="center" vertical="center"/>
    </xf>
    <xf numFmtId="178" fontId="5" fillId="5" borderId="43" xfId="0" applyNumberFormat="1" applyFont="1" applyFill="1" applyBorder="1" applyAlignment="1">
      <alignment horizontal="center" vertical="center"/>
    </xf>
    <xf numFmtId="178" fontId="5" fillId="5" borderId="26" xfId="0" applyNumberFormat="1" applyFont="1" applyFill="1" applyBorder="1" applyAlignment="1">
      <alignment horizontal="center" vertical="center"/>
    </xf>
    <xf numFmtId="0" fontId="5" fillId="3" borderId="37" xfId="0" applyFont="1" applyFill="1" applyBorder="1" applyAlignment="1" applyProtection="1">
      <alignment horizontal="center" vertical="center"/>
      <protection locked="0"/>
    </xf>
    <xf numFmtId="0" fontId="5" fillId="0" borderId="127" xfId="0" applyFont="1" applyBorder="1">
      <alignment vertical="center"/>
    </xf>
    <xf numFmtId="0" fontId="5" fillId="0" borderId="11" xfId="0" applyFont="1" applyBorder="1">
      <alignment vertical="center"/>
    </xf>
    <xf numFmtId="0" fontId="5" fillId="0" borderId="12" xfId="0" applyFont="1" applyBorder="1">
      <alignment vertical="center"/>
    </xf>
    <xf numFmtId="0" fontId="10" fillId="5" borderId="129" xfId="0" applyFont="1" applyFill="1" applyBorder="1" applyAlignment="1">
      <alignment horizontal="center" vertical="center"/>
    </xf>
    <xf numFmtId="0" fontId="5" fillId="0" borderId="129" xfId="0" applyFont="1" applyBorder="1">
      <alignment vertical="center"/>
    </xf>
    <xf numFmtId="0" fontId="6" fillId="5" borderId="11" xfId="0" applyFont="1" applyFill="1" applyBorder="1" applyAlignment="1">
      <alignment horizontal="center" vertical="center"/>
    </xf>
    <xf numFmtId="0" fontId="6" fillId="5" borderId="96" xfId="0" applyFont="1" applyFill="1" applyBorder="1">
      <alignment vertical="center"/>
    </xf>
    <xf numFmtId="0" fontId="5" fillId="5" borderId="96" xfId="0" applyFont="1" applyFill="1" applyBorder="1">
      <alignment vertical="center"/>
    </xf>
    <xf numFmtId="0" fontId="10" fillId="5" borderId="1" xfId="0" applyFont="1" applyFill="1" applyBorder="1" applyAlignment="1">
      <alignment horizontal="center" vertical="center"/>
    </xf>
    <xf numFmtId="0" fontId="5" fillId="3" borderId="1" xfId="0" applyFont="1" applyFill="1" applyBorder="1" applyAlignment="1" applyProtection="1">
      <alignment horizontal="center" vertical="center" shrinkToFit="1"/>
      <protection locked="0"/>
    </xf>
    <xf numFmtId="0" fontId="5" fillId="3" borderId="96" xfId="0" applyFont="1" applyFill="1" applyBorder="1" applyAlignment="1" applyProtection="1">
      <alignment horizontal="center" vertical="center" shrinkToFit="1"/>
      <protection locked="0"/>
    </xf>
    <xf numFmtId="49" fontId="5" fillId="3" borderId="5"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179" fontId="5" fillId="0" borderId="1" xfId="0" applyNumberFormat="1" applyFont="1" applyBorder="1" applyAlignment="1">
      <alignment horizontal="center" vertical="center"/>
    </xf>
    <xf numFmtId="176" fontId="0" fillId="0" borderId="0" xfId="0" applyNumberFormat="1" applyAlignment="1">
      <alignment horizontal="right" vertical="center"/>
    </xf>
    <xf numFmtId="0" fontId="27" fillId="0" borderId="0" xfId="0" applyFont="1">
      <alignment vertical="center"/>
    </xf>
    <xf numFmtId="0" fontId="5" fillId="3" borderId="24" xfId="0" applyFont="1" applyFill="1" applyBorder="1" applyAlignment="1" applyProtection="1">
      <alignment horizontal="left" vertical="center"/>
      <protection locked="0"/>
    </xf>
    <xf numFmtId="0" fontId="0" fillId="3" borderId="25" xfId="0" applyFill="1" applyBorder="1" applyAlignment="1" applyProtection="1">
      <alignment horizontal="lef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5" fillId="0" borderId="10" xfId="0" applyFont="1" applyBorder="1" applyAlignment="1">
      <alignment horizontal="center" vertical="center"/>
    </xf>
    <xf numFmtId="49" fontId="5" fillId="3" borderId="144" xfId="0" applyNumberFormat="1" applyFont="1" applyFill="1" applyBorder="1" applyAlignment="1" applyProtection="1">
      <alignment horizontal="left" vertical="center"/>
      <protection locked="0"/>
    </xf>
    <xf numFmtId="49" fontId="5" fillId="3" borderId="0" xfId="0" applyNumberFormat="1" applyFont="1" applyFill="1" applyAlignment="1" applyProtection="1">
      <alignment horizontal="left" vertical="center"/>
      <protection locked="0"/>
    </xf>
    <xf numFmtId="49" fontId="5" fillId="3" borderId="145" xfId="0" applyNumberFormat="1" applyFont="1" applyFill="1" applyBorder="1" applyAlignment="1" applyProtection="1">
      <alignment horizontal="left" vertical="center"/>
      <protection locked="0"/>
    </xf>
    <xf numFmtId="49" fontId="5" fillId="3" borderId="146" xfId="0" applyNumberFormat="1" applyFont="1" applyFill="1" applyBorder="1" applyAlignment="1" applyProtection="1">
      <alignment horizontal="left" vertical="center"/>
      <protection locked="0"/>
    </xf>
    <xf numFmtId="49" fontId="5" fillId="3" borderId="9" xfId="0" applyNumberFormat="1" applyFont="1" applyFill="1" applyBorder="1" applyAlignment="1" applyProtection="1">
      <alignment horizontal="left" vertical="center"/>
      <protection locked="0"/>
    </xf>
    <xf numFmtId="49" fontId="5" fillId="3" borderId="147" xfId="0" applyNumberFormat="1" applyFont="1" applyFill="1" applyBorder="1" applyAlignment="1" applyProtection="1">
      <alignment horizontal="left" vertical="center"/>
      <protection locked="0"/>
    </xf>
    <xf numFmtId="49" fontId="10" fillId="0" borderId="141" xfId="0" applyNumberFormat="1" applyFont="1" applyBorder="1" applyAlignment="1">
      <alignment horizontal="left" vertical="center"/>
    </xf>
    <xf numFmtId="49" fontId="5" fillId="0" borderId="142" xfId="0" applyNumberFormat="1" applyFont="1" applyBorder="1" applyAlignment="1">
      <alignment horizontal="left" vertical="center"/>
    </xf>
    <xf numFmtId="49" fontId="5" fillId="0" borderId="143" xfId="0" applyNumberFormat="1" applyFont="1" applyBorder="1" applyAlignment="1">
      <alignment horizontal="left" vertical="center"/>
    </xf>
    <xf numFmtId="49" fontId="9" fillId="2" borderId="19" xfId="1" applyNumberFormat="1" applyFont="1" applyFill="1" applyBorder="1" applyAlignment="1">
      <alignment horizontal="center" vertical="center"/>
    </xf>
    <xf numFmtId="49" fontId="5" fillId="0" borderId="17"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4" fillId="2" borderId="18" xfId="0" applyNumberFormat="1" applyFont="1" applyFill="1" applyBorder="1" applyAlignment="1">
      <alignment horizontal="center" vertical="center" wrapText="1"/>
    </xf>
    <xf numFmtId="49" fontId="0" fillId="0" borderId="23" xfId="0" applyNumberFormat="1" applyBorder="1" applyAlignment="1">
      <alignment horizontal="center" vertical="center"/>
    </xf>
    <xf numFmtId="49" fontId="9" fillId="2" borderId="29" xfId="0" applyNumberFormat="1" applyFont="1" applyFill="1" applyBorder="1" applyAlignment="1">
      <alignment horizontal="center" vertical="center"/>
    </xf>
    <xf numFmtId="0" fontId="0" fillId="0" borderId="30" xfId="0" applyBorder="1" applyAlignment="1">
      <alignment horizontal="center" vertical="center"/>
    </xf>
    <xf numFmtId="49" fontId="10" fillId="5" borderId="29" xfId="0" applyNumberFormat="1" applyFont="1" applyFill="1" applyBorder="1" applyAlignment="1">
      <alignment horizontal="center" vertical="center"/>
    </xf>
    <xf numFmtId="0" fontId="0" fillId="5" borderId="46" xfId="0" applyFill="1" applyBorder="1" applyAlignment="1">
      <alignment horizontal="center" vertical="center"/>
    </xf>
    <xf numFmtId="0" fontId="0" fillId="5" borderId="47" xfId="0" applyFill="1" applyBorder="1" applyAlignment="1">
      <alignment horizontal="center" vertical="center"/>
    </xf>
    <xf numFmtId="0" fontId="5" fillId="3" borderId="1" xfId="0" applyFont="1" applyFill="1" applyBorder="1" applyAlignment="1" applyProtection="1">
      <alignment horizontal="center" vertical="center"/>
      <protection locked="0"/>
    </xf>
    <xf numFmtId="0" fontId="5" fillId="3" borderId="9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01"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96" xfId="0" applyFont="1" applyBorder="1" applyAlignment="1">
      <alignment horizontal="center" vertical="center"/>
    </xf>
    <xf numFmtId="178" fontId="6" fillId="3" borderId="7" xfId="0" applyNumberFormat="1" applyFont="1" applyFill="1" applyBorder="1" applyAlignment="1" applyProtection="1">
      <alignment horizontal="center" vertical="center"/>
      <protection locked="0"/>
    </xf>
    <xf numFmtId="178" fontId="6" fillId="3" borderId="101" xfId="0" applyNumberFormat="1" applyFont="1" applyFill="1" applyBorder="1" applyAlignment="1" applyProtection="1">
      <alignment horizontal="center" vertical="center"/>
      <protection locked="0"/>
    </xf>
    <xf numFmtId="177" fontId="5" fillId="3" borderId="10" xfId="0" applyNumberFormat="1" applyFont="1" applyFill="1" applyBorder="1" applyAlignment="1" applyProtection="1">
      <alignment horizontal="center" vertical="center"/>
      <protection locked="0"/>
    </xf>
    <xf numFmtId="177" fontId="5" fillId="3" borderId="2" xfId="0" applyNumberFormat="1" applyFont="1" applyFill="1" applyBorder="1" applyAlignment="1" applyProtection="1">
      <alignment horizontal="center" vertical="center"/>
      <protection locked="0"/>
    </xf>
    <xf numFmtId="177" fontId="5" fillId="3" borderId="3" xfId="0" applyNumberFormat="1"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12" fillId="3" borderId="11" xfId="0"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protection locked="0"/>
    </xf>
    <xf numFmtId="0" fontId="17" fillId="3" borderId="9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101" xfId="0" applyFont="1" applyFill="1" applyBorder="1" applyAlignment="1" applyProtection="1">
      <alignment horizontal="center" vertical="center"/>
      <protection locked="0"/>
    </xf>
    <xf numFmtId="178" fontId="6" fillId="3" borderId="1" xfId="0" applyNumberFormat="1" applyFont="1" applyFill="1" applyBorder="1" applyAlignment="1" applyProtection="1">
      <alignment horizontal="center" vertical="center"/>
      <protection locked="0"/>
    </xf>
    <xf numFmtId="178" fontId="6" fillId="3" borderId="96" xfId="0" applyNumberFormat="1" applyFont="1" applyFill="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6" xfId="0" applyBorder="1" applyAlignment="1">
      <alignment horizontal="center" vertical="center" wrapText="1"/>
    </xf>
    <xf numFmtId="177" fontId="10" fillId="0" borderId="2" xfId="0" applyNumberFormat="1" applyFont="1" applyBorder="1" applyAlignment="1">
      <alignment horizontal="center" vertical="center"/>
    </xf>
    <xf numFmtId="0" fontId="33" fillId="5" borderId="0" xfId="0" applyFont="1" applyFill="1" applyAlignment="1">
      <alignment horizontal="center" textRotation="255" wrapText="1"/>
    </xf>
    <xf numFmtId="0" fontId="10" fillId="0" borderId="12" xfId="0" applyFont="1" applyBorder="1" applyAlignment="1">
      <alignment horizontal="center" vertical="center"/>
    </xf>
    <xf numFmtId="0" fontId="10" fillId="0" borderId="101" xfId="0" applyFont="1" applyBorder="1" applyAlignment="1">
      <alignment horizontal="center" vertical="center"/>
    </xf>
    <xf numFmtId="0" fontId="10" fillId="0" borderId="9" xfId="0" applyFont="1" applyBorder="1" applyAlignment="1">
      <alignment horizontal="center" vertical="center"/>
    </xf>
    <xf numFmtId="0" fontId="5" fillId="0" borderId="9" xfId="0"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9" fillId="2" borderId="35" xfId="0" applyFont="1" applyFill="1"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5" fillId="3" borderId="33" xfId="0" applyFont="1"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0" fillId="0" borderId="33" xfId="0" applyBorder="1" applyAlignment="1">
      <alignment horizontal="center" vertical="center"/>
    </xf>
    <xf numFmtId="0" fontId="5" fillId="0" borderId="31" xfId="0" applyFont="1" applyBorder="1" applyAlignment="1">
      <alignment horizontal="center" vertical="center"/>
    </xf>
    <xf numFmtId="0" fontId="5" fillId="0" borderId="51" xfId="0" applyFont="1" applyBorder="1">
      <alignment vertical="center"/>
    </xf>
    <xf numFmtId="0" fontId="0" fillId="0" borderId="42" xfId="0" applyBorder="1">
      <alignment vertical="center"/>
    </xf>
    <xf numFmtId="0" fontId="0" fillId="0" borderId="40" xfId="0" applyBorder="1">
      <alignment vertical="center"/>
    </xf>
    <xf numFmtId="0" fontId="5" fillId="3" borderId="49" xfId="0" applyFont="1" applyFill="1" applyBorder="1" applyProtection="1">
      <alignment vertical="center"/>
      <protection locked="0"/>
    </xf>
    <xf numFmtId="0" fontId="0" fillId="3" borderId="49" xfId="0" applyFill="1" applyBorder="1" applyProtection="1">
      <alignment vertical="center"/>
      <protection locked="0"/>
    </xf>
    <xf numFmtId="0" fontId="0" fillId="3" borderId="50" xfId="0" applyFill="1" applyBorder="1" applyProtection="1">
      <alignment vertical="center"/>
      <protection locked="0"/>
    </xf>
    <xf numFmtId="0" fontId="5" fillId="3" borderId="33" xfId="0" applyFont="1" applyFill="1" applyBorder="1" applyProtection="1">
      <alignment vertical="center"/>
      <protection locked="0"/>
    </xf>
    <xf numFmtId="0" fontId="0" fillId="3" borderId="33" xfId="0" applyFill="1" applyBorder="1" applyProtection="1">
      <alignment vertical="center"/>
      <protection locked="0"/>
    </xf>
    <xf numFmtId="0" fontId="5" fillId="3" borderId="38" xfId="0" applyFont="1" applyFill="1" applyBorder="1" applyProtection="1">
      <alignment vertical="center"/>
      <protection locked="0"/>
    </xf>
    <xf numFmtId="0" fontId="0" fillId="3" borderId="38" xfId="0" applyFill="1" applyBorder="1" applyProtection="1">
      <alignment vertical="center"/>
      <protection locked="0"/>
    </xf>
    <xf numFmtId="0" fontId="5" fillId="0" borderId="38" xfId="0" applyFont="1" applyBorder="1" applyAlignment="1">
      <alignment horizontal="center" vertical="center"/>
    </xf>
    <xf numFmtId="0" fontId="0" fillId="0" borderId="38" xfId="0" applyBorder="1" applyAlignment="1">
      <alignment horizontal="center" vertical="center"/>
    </xf>
    <xf numFmtId="177" fontId="5" fillId="3" borderId="31" xfId="0" applyNumberFormat="1" applyFont="1" applyFill="1" applyBorder="1" applyAlignment="1" applyProtection="1">
      <alignment horizontal="center" vertical="center"/>
      <protection locked="0"/>
    </xf>
    <xf numFmtId="177" fontId="0" fillId="3" borderId="31" xfId="0" applyNumberFormat="1" applyFill="1" applyBorder="1" applyAlignment="1" applyProtection="1">
      <alignment horizontal="center" vertical="center"/>
      <protection locked="0"/>
    </xf>
    <xf numFmtId="177" fontId="0" fillId="3" borderId="36" xfId="0" applyNumberForma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5" fillId="0" borderId="42" xfId="0" applyFont="1" applyBorder="1" applyAlignment="1">
      <alignment horizontal="center" vertical="center"/>
    </xf>
    <xf numFmtId="0" fontId="0" fillId="0" borderId="25" xfId="0" applyBorder="1" applyAlignment="1">
      <alignment horizontal="center" vertical="center"/>
    </xf>
    <xf numFmtId="0" fontId="5" fillId="0" borderId="51" xfId="0" applyFont="1" applyBorder="1" applyAlignment="1">
      <alignment horizontal="left" vertical="center"/>
    </xf>
    <xf numFmtId="0" fontId="0" fillId="0" borderId="40" xfId="0" applyBorder="1" applyAlignment="1">
      <alignment horizontal="left" vertical="center"/>
    </xf>
    <xf numFmtId="0" fontId="5" fillId="3" borderId="41" xfId="0" applyFont="1" applyFill="1" applyBorder="1" applyProtection="1">
      <alignment vertical="center"/>
      <protection locked="0"/>
    </xf>
    <xf numFmtId="0" fontId="5" fillId="3" borderId="42" xfId="0" applyFont="1" applyFill="1" applyBorder="1" applyProtection="1">
      <alignment vertical="center"/>
      <protection locked="0"/>
    </xf>
    <xf numFmtId="0" fontId="5" fillId="3" borderId="25" xfId="0" applyFont="1" applyFill="1" applyBorder="1" applyProtection="1">
      <alignment vertical="center"/>
      <protection locked="0"/>
    </xf>
    <xf numFmtId="0" fontId="5" fillId="3" borderId="31" xfId="0" applyFont="1"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32" fillId="0" borderId="135" xfId="0" applyFont="1" applyBorder="1" applyAlignment="1">
      <alignment horizontal="left" vertical="center" wrapText="1" shrinkToFit="1"/>
    </xf>
    <xf numFmtId="0" fontId="9" fillId="2" borderId="63" xfId="0" applyFont="1" applyFill="1" applyBorder="1">
      <alignment vertical="center"/>
    </xf>
    <xf numFmtId="0" fontId="0" fillId="0" borderId="64" xfId="0" applyBorder="1">
      <alignment vertical="center"/>
    </xf>
    <xf numFmtId="0" fontId="0" fillId="0" borderId="65" xfId="0" applyBorder="1">
      <alignment vertical="center"/>
    </xf>
    <xf numFmtId="0" fontId="5" fillId="3" borderId="31" xfId="0" applyFont="1"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36" xfId="0" applyFill="1" applyBorder="1" applyAlignment="1" applyProtection="1">
      <alignment horizontal="left" vertical="center"/>
      <protection locked="0"/>
    </xf>
    <xf numFmtId="0" fontId="5" fillId="3" borderId="31" xfId="0" applyFont="1" applyFill="1" applyBorder="1" applyAlignment="1" applyProtection="1">
      <alignment horizontal="right" vertical="center"/>
      <protection locked="0"/>
    </xf>
    <xf numFmtId="0" fontId="0" fillId="3" borderId="31" xfId="0" applyFill="1" applyBorder="1" applyAlignment="1" applyProtection="1">
      <alignment horizontal="right" vertical="center"/>
      <protection locked="0"/>
    </xf>
    <xf numFmtId="0" fontId="0" fillId="3" borderId="41" xfId="0" applyFill="1" applyBorder="1" applyAlignment="1" applyProtection="1">
      <alignment horizontal="right" vertical="center"/>
      <protection locked="0"/>
    </xf>
    <xf numFmtId="0" fontId="5" fillId="3" borderId="31" xfId="0" applyFont="1" applyFill="1" applyBorder="1" applyProtection="1">
      <alignment vertical="center"/>
      <protection locked="0"/>
    </xf>
    <xf numFmtId="0" fontId="0" fillId="3" borderId="31" xfId="0" applyFill="1" applyBorder="1" applyProtection="1">
      <alignment vertical="center"/>
      <protection locked="0"/>
    </xf>
    <xf numFmtId="0" fontId="0" fillId="3" borderId="41" xfId="0" applyFill="1" applyBorder="1" applyProtection="1">
      <alignment vertical="center"/>
      <protection locked="0"/>
    </xf>
    <xf numFmtId="49" fontId="5" fillId="3" borderId="41" xfId="0" applyNumberFormat="1" applyFont="1" applyFill="1" applyBorder="1" applyAlignment="1" applyProtection="1">
      <alignment horizontal="center" vertical="center"/>
      <protection locked="0"/>
    </xf>
    <xf numFmtId="49" fontId="5" fillId="3" borderId="42" xfId="0" applyNumberFormat="1" applyFont="1" applyFill="1" applyBorder="1" applyAlignment="1" applyProtection="1">
      <alignment horizontal="center" vertical="center"/>
      <protection locked="0"/>
    </xf>
    <xf numFmtId="49" fontId="5" fillId="3" borderId="25" xfId="0" applyNumberFormat="1" applyFont="1" applyFill="1" applyBorder="1" applyAlignment="1" applyProtection="1">
      <alignment horizontal="center" vertical="center"/>
      <protection locked="0"/>
    </xf>
    <xf numFmtId="176" fontId="5" fillId="3" borderId="41" xfId="0" applyNumberFormat="1" applyFont="1" applyFill="1" applyBorder="1" applyAlignment="1" applyProtection="1">
      <alignment horizontal="right" vertical="center"/>
      <protection locked="0"/>
    </xf>
    <xf numFmtId="176" fontId="5" fillId="3" borderId="42" xfId="0" applyNumberFormat="1" applyFont="1" applyFill="1" applyBorder="1" applyAlignment="1" applyProtection="1">
      <alignment horizontal="right" vertical="center"/>
      <protection locked="0"/>
    </xf>
    <xf numFmtId="0" fontId="0" fillId="0" borderId="34" xfId="0"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9" fillId="2" borderId="57" xfId="0" applyFont="1" applyFill="1" applyBorder="1" applyAlignment="1">
      <alignment horizontal="center" vertical="center"/>
    </xf>
    <xf numFmtId="0" fontId="0" fillId="0" borderId="58" xfId="0" applyBorder="1" applyAlignment="1">
      <alignment horizontal="center" vertical="center"/>
    </xf>
    <xf numFmtId="0" fontId="5" fillId="3" borderId="58"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0" fillId="6" borderId="52" xfId="0" applyFont="1" applyFill="1" applyBorder="1" applyAlignment="1">
      <alignment horizontal="center" vertical="center"/>
    </xf>
    <xf numFmtId="0" fontId="20" fillId="6" borderId="53" xfId="0" applyFont="1" applyFill="1" applyBorder="1" applyAlignment="1">
      <alignment horizontal="center" vertical="center"/>
    </xf>
    <xf numFmtId="0" fontId="20" fillId="6" borderId="54"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61" xfId="0" applyFont="1" applyFill="1" applyBorder="1" applyAlignment="1">
      <alignment horizontal="center" vertical="center"/>
    </xf>
    <xf numFmtId="0" fontId="0" fillId="0" borderId="60" xfId="0" applyBorder="1" applyAlignment="1">
      <alignment horizontal="center" vertical="center"/>
    </xf>
    <xf numFmtId="0" fontId="5" fillId="3" borderId="38" xfId="0" applyFont="1" applyFill="1" applyBorder="1" applyAlignment="1" applyProtection="1">
      <alignment horizontal="left" vertical="center"/>
      <protection locked="0"/>
    </xf>
    <xf numFmtId="0" fontId="0" fillId="3" borderId="39" xfId="0" applyFill="1" applyBorder="1" applyProtection="1">
      <alignment vertical="center"/>
      <protection locked="0"/>
    </xf>
    <xf numFmtId="0" fontId="0" fillId="0" borderId="65" xfId="0" applyBorder="1" applyAlignment="1">
      <alignment horizontal="center" vertical="center"/>
    </xf>
    <xf numFmtId="0" fontId="0" fillId="0" borderId="33" xfId="0" applyBorder="1">
      <alignment vertical="center"/>
    </xf>
    <xf numFmtId="0" fontId="0" fillId="0" borderId="34" xfId="0" applyBorder="1">
      <alignment vertical="center"/>
    </xf>
    <xf numFmtId="0" fontId="10" fillId="5" borderId="31" xfId="0" applyFont="1" applyFill="1" applyBorder="1" applyAlignment="1">
      <alignment horizontal="left" vertical="center"/>
    </xf>
    <xf numFmtId="0" fontId="21" fillId="0" borderId="31" xfId="0" applyFont="1" applyBorder="1">
      <alignment vertical="center"/>
    </xf>
    <xf numFmtId="0" fontId="21" fillId="0" borderId="36" xfId="0" applyFont="1" applyBorder="1">
      <alignment vertical="center"/>
    </xf>
    <xf numFmtId="0" fontId="0" fillId="3" borderId="36" xfId="0" applyFill="1" applyBorder="1" applyProtection="1">
      <alignment vertical="center"/>
      <protection locked="0"/>
    </xf>
    <xf numFmtId="0" fontId="4" fillId="2" borderId="67" xfId="0" applyFont="1" applyFill="1" applyBorder="1" applyAlignment="1">
      <alignment horizontal="center" vertical="center"/>
    </xf>
    <xf numFmtId="0" fontId="5" fillId="0" borderId="67" xfId="0" applyFont="1" applyBorder="1" applyAlignment="1">
      <alignment horizontal="center" vertical="center"/>
    </xf>
    <xf numFmtId="0" fontId="4" fillId="2" borderId="67" xfId="0" applyFont="1" applyFill="1" applyBorder="1" applyAlignment="1">
      <alignment horizontal="center" vertical="center" wrapText="1"/>
    </xf>
    <xf numFmtId="0" fontId="5" fillId="0" borderId="68" xfId="0" applyFont="1" applyBorder="1" applyAlignment="1">
      <alignment horizontal="center" vertical="center" wrapText="1"/>
    </xf>
    <xf numFmtId="0" fontId="5" fillId="0" borderId="67" xfId="0" applyFont="1" applyBorder="1" applyAlignment="1">
      <alignment horizontal="center" vertical="center" wrapText="1"/>
    </xf>
    <xf numFmtId="0" fontId="9" fillId="9" borderId="4"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 xfId="0" applyFont="1" applyFill="1" applyBorder="1">
      <alignment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9" fillId="2" borderId="1" xfId="0" applyFont="1" applyFill="1" applyBorder="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7" xfId="0" applyFont="1" applyFill="1" applyBorder="1">
      <alignment vertical="center"/>
    </xf>
    <xf numFmtId="0" fontId="14" fillId="2" borderId="67" xfId="0" applyFont="1" applyFill="1" applyBorder="1" applyAlignment="1">
      <alignment horizontal="center" vertical="center" wrapText="1"/>
    </xf>
    <xf numFmtId="0" fontId="9" fillId="2" borderId="68" xfId="0" applyFont="1" applyFill="1" applyBorder="1" applyAlignment="1">
      <alignment horizontal="center" vertical="center"/>
    </xf>
    <xf numFmtId="0" fontId="17" fillId="7" borderId="69" xfId="0" applyFont="1" applyFill="1" applyBorder="1" applyAlignment="1">
      <alignment vertical="center" textRotation="255"/>
    </xf>
    <xf numFmtId="0" fontId="5" fillId="7" borderId="69" xfId="0" applyFont="1" applyFill="1" applyBorder="1" applyAlignment="1">
      <alignment vertical="center" textRotation="255"/>
    </xf>
    <xf numFmtId="0" fontId="8" fillId="7" borderId="69" xfId="0" applyFont="1" applyFill="1" applyBorder="1" applyAlignment="1">
      <alignment horizontal="center" vertical="center"/>
    </xf>
    <xf numFmtId="0" fontId="8" fillId="7" borderId="31" xfId="0" applyFont="1" applyFill="1" applyBorder="1" applyAlignment="1">
      <alignment horizontal="center" vertical="center"/>
    </xf>
    <xf numFmtId="0" fontId="8" fillId="7" borderId="69" xfId="0" applyFont="1" applyFill="1" applyBorder="1" applyAlignment="1">
      <alignment horizontal="center" vertical="center" wrapText="1"/>
    </xf>
    <xf numFmtId="0" fontId="25" fillId="0" borderId="41" xfId="0" applyFont="1" applyBorder="1" applyAlignment="1">
      <alignment horizontal="left" vertical="center" indent="1"/>
    </xf>
    <xf numFmtId="0" fontId="26" fillId="0" borderId="40" xfId="0" applyFont="1" applyBorder="1" applyAlignment="1">
      <alignment horizontal="left" vertical="center" indent="1"/>
    </xf>
    <xf numFmtId="0" fontId="14" fillId="2" borderId="67" xfId="0" applyFont="1" applyFill="1" applyBorder="1" applyAlignment="1">
      <alignment horizontal="center" vertical="center"/>
    </xf>
    <xf numFmtId="0" fontId="9" fillId="2" borderId="67" xfId="0" applyFont="1" applyFill="1" applyBorder="1" applyAlignment="1">
      <alignment horizontal="center" vertical="center"/>
    </xf>
    <xf numFmtId="0" fontId="25" fillId="0" borderId="94" xfId="0" applyFont="1" applyBorder="1" applyAlignment="1">
      <alignment horizontal="left" vertical="center" indent="1"/>
    </xf>
    <xf numFmtId="0" fontId="0" fillId="0" borderId="140" xfId="0" applyBorder="1" applyAlignment="1">
      <alignment horizontal="left" vertical="center" indent="1"/>
    </xf>
    <xf numFmtId="0" fontId="17" fillId="7" borderId="73" xfId="0" applyFont="1" applyFill="1" applyBorder="1" applyAlignment="1">
      <alignment horizontal="center" vertical="center" textRotation="255"/>
    </xf>
    <xf numFmtId="0" fontId="17" fillId="7" borderId="74" xfId="0" applyFont="1" applyFill="1" applyBorder="1" applyAlignment="1">
      <alignment horizontal="center" vertical="center" textRotation="255"/>
    </xf>
    <xf numFmtId="0" fontId="17" fillId="7" borderId="75" xfId="0" applyFont="1" applyFill="1" applyBorder="1" applyAlignment="1">
      <alignment horizontal="center" vertical="center" textRotation="255"/>
    </xf>
    <xf numFmtId="0" fontId="17" fillId="7" borderId="73" xfId="0" applyFont="1" applyFill="1" applyBorder="1" applyAlignment="1">
      <alignment vertical="center" textRotation="255" wrapText="1"/>
    </xf>
    <xf numFmtId="0" fontId="17" fillId="7" borderId="74" xfId="0" applyFont="1" applyFill="1" applyBorder="1" applyAlignment="1">
      <alignment vertical="center" textRotation="255" wrapText="1"/>
    </xf>
    <xf numFmtId="0" fontId="5" fillId="0" borderId="74" xfId="0" applyFont="1" applyBorder="1" applyAlignment="1">
      <alignment vertical="center" textRotation="255" wrapText="1"/>
    </xf>
    <xf numFmtId="0" fontId="5" fillId="0" borderId="86" xfId="0" applyFont="1" applyBorder="1" applyAlignment="1">
      <alignment vertical="center" textRotation="255" wrapText="1"/>
    </xf>
    <xf numFmtId="0" fontId="25" fillId="0" borderId="139" xfId="0" applyFont="1" applyBorder="1" applyAlignment="1">
      <alignment horizontal="left" vertical="center" indent="1"/>
    </xf>
    <xf numFmtId="0" fontId="26" fillId="0" borderId="92" xfId="0" applyFont="1" applyBorder="1" applyAlignment="1">
      <alignment horizontal="left" vertical="center" indent="1"/>
    </xf>
    <xf numFmtId="0" fontId="8" fillId="8" borderId="103" xfId="0" applyFont="1" applyFill="1" applyBorder="1" applyAlignment="1">
      <alignment horizontal="center" vertical="center" wrapText="1"/>
    </xf>
    <xf numFmtId="0" fontId="24" fillId="8" borderId="105" xfId="0" applyFont="1" applyFill="1" applyBorder="1" applyAlignment="1">
      <alignment horizontal="center" vertical="center"/>
    </xf>
    <xf numFmtId="0" fontId="0" fillId="0" borderId="105" xfId="0" applyBorder="1">
      <alignment vertical="center"/>
    </xf>
    <xf numFmtId="0" fontId="0" fillId="0" borderId="104" xfId="0" applyBorder="1">
      <alignment vertical="center"/>
    </xf>
    <xf numFmtId="0" fontId="17" fillId="7" borderId="90" xfId="0" applyFont="1" applyFill="1" applyBorder="1" applyAlignment="1">
      <alignment vertical="center" textRotation="255" wrapText="1"/>
    </xf>
    <xf numFmtId="0" fontId="5" fillId="0" borderId="76" xfId="0" applyFont="1" applyBorder="1" applyAlignment="1">
      <alignment vertical="center" textRotation="255" wrapText="1"/>
    </xf>
    <xf numFmtId="0" fontId="9" fillId="9" borderId="97"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2" xfId="0" applyFont="1" applyFill="1" applyBorder="1">
      <alignment vertical="center"/>
    </xf>
    <xf numFmtId="0" fontId="5" fillId="0" borderId="107"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0" fillId="3" borderId="7" xfId="0" applyFill="1"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5" fillId="0" borderId="100" xfId="0" applyFont="1" applyBorder="1" applyAlignment="1">
      <alignment horizontal="center" vertical="center"/>
    </xf>
    <xf numFmtId="0" fontId="0" fillId="0" borderId="102" xfId="0" applyBorder="1" applyAlignment="1">
      <alignment horizontal="center" vertical="center"/>
    </xf>
    <xf numFmtId="0" fontId="5" fillId="0" borderId="128" xfId="0" applyFont="1" applyBorder="1" applyAlignment="1">
      <alignment horizontal="center" vertical="center"/>
    </xf>
    <xf numFmtId="0" fontId="5" fillId="0" borderId="137" xfId="0" applyFont="1" applyBorder="1" applyAlignment="1">
      <alignment horizontal="center" vertical="center"/>
    </xf>
    <xf numFmtId="0" fontId="0" fillId="0" borderId="3" xfId="0" applyBorder="1" applyAlignment="1">
      <alignment horizontal="center" vertical="center"/>
    </xf>
    <xf numFmtId="0" fontId="10" fillId="5" borderId="96" xfId="0" applyFont="1" applyFill="1" applyBorder="1" applyAlignment="1">
      <alignment horizontal="center" vertical="center"/>
    </xf>
    <xf numFmtId="0" fontId="0" fillId="5" borderId="96" xfId="0" applyFill="1" applyBorder="1" applyAlignment="1">
      <alignment horizontal="center" vertical="center"/>
    </xf>
    <xf numFmtId="0" fontId="0" fillId="0" borderId="100" xfId="0" applyBorder="1" applyAlignment="1">
      <alignment horizontal="center" vertical="center"/>
    </xf>
    <xf numFmtId="0" fontId="0" fillId="0" borderId="96" xfId="0" applyBorder="1" applyAlignment="1" applyProtection="1">
      <alignment horizontal="center" vertical="center"/>
      <protection locked="0"/>
    </xf>
    <xf numFmtId="0" fontId="5" fillId="0" borderId="2" xfId="0" applyFont="1" applyBorder="1" applyAlignment="1">
      <alignment horizontal="center" vertical="center"/>
    </xf>
    <xf numFmtId="0" fontId="10" fillId="5" borderId="1" xfId="0" applyFont="1" applyFill="1" applyBorder="1" applyAlignment="1">
      <alignment horizontal="center" vertical="center"/>
    </xf>
    <xf numFmtId="0" fontId="10" fillId="5" borderId="106" xfId="0" applyFont="1" applyFill="1" applyBorder="1" applyAlignment="1">
      <alignment horizontal="center" vertical="center"/>
    </xf>
    <xf numFmtId="0" fontId="21" fillId="5" borderId="1" xfId="0" applyFont="1" applyFill="1" applyBorder="1" applyAlignment="1">
      <alignment horizontal="center" vertical="center"/>
    </xf>
    <xf numFmtId="0" fontId="10" fillId="0" borderId="4" xfId="0" applyFont="1" applyBorder="1" applyAlignment="1">
      <alignment horizontal="center" vertical="center"/>
    </xf>
    <xf numFmtId="0" fontId="5" fillId="0" borderId="4" xfId="0" applyFont="1" applyBorder="1" applyAlignment="1">
      <alignment horizontal="center" vertical="center"/>
    </xf>
    <xf numFmtId="0" fontId="0" fillId="3" borderId="11" xfId="0" applyFill="1" applyBorder="1" applyAlignment="1" applyProtection="1">
      <alignment horizontal="center" vertical="center"/>
      <protection locked="0"/>
    </xf>
    <xf numFmtId="0" fontId="5" fillId="0" borderId="134" xfId="0" applyFont="1" applyBorder="1" applyAlignment="1">
      <alignment horizontal="center" vertical="center"/>
    </xf>
    <xf numFmtId="0" fontId="5" fillId="3" borderId="96" xfId="0" applyFont="1" applyFill="1" applyBorder="1" applyAlignment="1" applyProtection="1">
      <alignment horizontal="center" vertical="center" shrinkToFit="1"/>
      <protection locked="0"/>
    </xf>
    <xf numFmtId="0" fontId="5" fillId="3" borderId="106" xfId="0" applyFont="1" applyFill="1" applyBorder="1" applyAlignment="1" applyProtection="1">
      <alignment horizontal="center" vertical="center"/>
      <protection locked="0"/>
    </xf>
    <xf numFmtId="0" fontId="5" fillId="3" borderId="149" xfId="0" applyFont="1" applyFill="1" applyBorder="1" applyAlignment="1" applyProtection="1">
      <alignment horizontal="center" vertical="center"/>
      <protection locked="0"/>
    </xf>
    <xf numFmtId="177" fontId="5" fillId="3" borderId="107" xfId="0" applyNumberFormat="1" applyFont="1" applyFill="1" applyBorder="1" applyAlignment="1" applyProtection="1">
      <alignment horizontal="center" vertical="center"/>
      <protection locked="0"/>
    </xf>
    <xf numFmtId="177" fontId="5" fillId="3" borderId="148" xfId="0" applyNumberFormat="1" applyFont="1" applyFill="1" applyBorder="1" applyAlignment="1" applyProtection="1">
      <alignment horizontal="center" vertical="center"/>
      <protection locked="0"/>
    </xf>
    <xf numFmtId="0" fontId="5" fillId="3" borderId="5" xfId="0" applyFont="1"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10" fillId="0" borderId="5" xfId="0" applyFont="1" applyBorder="1" applyAlignment="1">
      <alignment horizontal="left" vertical="center"/>
    </xf>
    <xf numFmtId="0" fontId="0" fillId="0" borderId="5" xfId="0" applyBorder="1" applyAlignment="1">
      <alignment horizontal="left" vertical="center"/>
    </xf>
    <xf numFmtId="0" fontId="0" fillId="3" borderId="1" xfId="0" applyFill="1" applyBorder="1" applyAlignment="1" applyProtection="1">
      <alignment horizontal="center" vertical="center"/>
      <protection locked="0"/>
    </xf>
    <xf numFmtId="0" fontId="0" fillId="3" borderId="5" xfId="0" applyFill="1" applyBorder="1" applyAlignment="1" applyProtection="1">
      <alignment horizontal="left" vertical="center"/>
      <protection locked="0"/>
    </xf>
    <xf numFmtId="0" fontId="5" fillId="3" borderId="150" xfId="0" applyFont="1" applyFill="1" applyBorder="1" applyAlignment="1" applyProtection="1">
      <alignment horizontal="left" vertical="center"/>
      <protection locked="0"/>
    </xf>
    <xf numFmtId="0" fontId="5" fillId="3" borderId="151" xfId="0" applyFont="1" applyFill="1" applyBorder="1" applyAlignment="1" applyProtection="1">
      <alignment horizontal="left" vertical="center"/>
      <protection locked="0"/>
    </xf>
    <xf numFmtId="0" fontId="0" fillId="0" borderId="1" xfId="0" applyBorder="1" applyAlignment="1">
      <alignment horizontal="center" vertical="center"/>
    </xf>
    <xf numFmtId="177" fontId="5" fillId="3" borderId="4" xfId="0" applyNumberFormat="1" applyFont="1" applyFill="1" applyBorder="1" applyAlignment="1" applyProtection="1">
      <alignment horizontal="center" vertical="center"/>
      <protection locked="0"/>
    </xf>
    <xf numFmtId="177" fontId="5" fillId="3" borderId="6"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shrinkToFit="1"/>
      <protection locked="0"/>
    </xf>
    <xf numFmtId="0" fontId="5" fillId="3" borderId="101" xfId="0" applyFont="1" applyFill="1" applyBorder="1" applyAlignment="1" applyProtection="1">
      <alignment horizontal="center" vertical="center" shrinkToFit="1"/>
      <protection locked="0"/>
    </xf>
    <xf numFmtId="0" fontId="4" fillId="2" borderId="98" xfId="0" applyFont="1" applyFill="1" applyBorder="1" applyAlignment="1">
      <alignment horizontal="center" vertical="center" wrapText="1"/>
    </xf>
    <xf numFmtId="0" fontId="5" fillId="0" borderId="10" xfId="0" applyFont="1" applyBorder="1" applyAlignment="1">
      <alignment horizontal="center" vertical="center" wrapText="1"/>
    </xf>
    <xf numFmtId="0" fontId="10" fillId="0" borderId="11" xfId="0" applyFont="1" applyBorder="1" applyAlignment="1">
      <alignment horizontal="center" vertical="center"/>
    </xf>
    <xf numFmtId="177" fontId="10" fillId="0" borderId="4" xfId="0" applyNumberFormat="1" applyFont="1" applyBorder="1" applyAlignment="1">
      <alignment horizontal="center" vertical="center"/>
    </xf>
    <xf numFmtId="0" fontId="17" fillId="7" borderId="66" xfId="0" applyFont="1" applyFill="1" applyBorder="1" applyAlignment="1">
      <alignment vertical="center" textRotation="255"/>
    </xf>
    <xf numFmtId="0" fontId="8" fillId="7" borderId="70" xfId="0" applyFont="1" applyFill="1" applyBorder="1" applyAlignment="1">
      <alignment horizontal="center" vertical="center" wrapText="1"/>
    </xf>
    <xf numFmtId="0" fontId="8" fillId="7" borderId="71" xfId="0" applyFont="1" applyFill="1" applyBorder="1" applyAlignment="1">
      <alignment horizontal="center" vertical="center"/>
    </xf>
    <xf numFmtId="0" fontId="14" fillId="2" borderId="122" xfId="0" applyFont="1" applyFill="1" applyBorder="1" applyAlignment="1">
      <alignment horizontal="center" vertical="center"/>
    </xf>
    <xf numFmtId="0" fontId="14" fillId="2" borderId="121" xfId="0" applyFont="1" applyFill="1" applyBorder="1" applyAlignment="1">
      <alignment horizontal="center" vertical="center"/>
    </xf>
    <xf numFmtId="0" fontId="14" fillId="2" borderId="119"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5" fillId="3" borderId="122" xfId="0" applyFont="1" applyFill="1" applyBorder="1" applyProtection="1">
      <alignment vertical="center"/>
      <protection locked="0"/>
    </xf>
    <xf numFmtId="0" fontId="5" fillId="3" borderId="138" xfId="0" applyFont="1" applyFill="1" applyBorder="1" applyProtection="1">
      <alignment vertical="center"/>
      <protection locked="0"/>
    </xf>
    <xf numFmtId="0" fontId="5" fillId="3" borderId="120" xfId="0" applyFont="1" applyFill="1" applyBorder="1" applyProtection="1">
      <alignment vertical="center"/>
      <protection locked="0"/>
    </xf>
    <xf numFmtId="0" fontId="14" fillId="2" borderId="123" xfId="0" applyFont="1" applyFill="1" applyBorder="1" applyAlignment="1">
      <alignment horizontal="center" vertical="center"/>
    </xf>
    <xf numFmtId="0" fontId="14" fillId="2" borderId="124" xfId="0" applyFont="1" applyFill="1" applyBorder="1" applyAlignment="1">
      <alignment horizontal="center" vertical="center"/>
    </xf>
    <xf numFmtId="0" fontId="14" fillId="2" borderId="123" xfId="0" applyFont="1" applyFill="1" applyBorder="1" applyAlignment="1">
      <alignment horizontal="center" vertical="center" wrapText="1"/>
    </xf>
  </cellXfs>
  <cellStyles count="2">
    <cellStyle name="桁区切り" xfId="1" builtinId="6"/>
    <cellStyle name="標準" xfId="0" builtinId="0"/>
  </cellStyles>
  <dxfs count="23">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right style="thin">
          <color theme="1"/>
        </right>
        <top/>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b val="0"/>
        <i val="0"/>
        <strike val="0"/>
        <condense val="0"/>
        <extend val="0"/>
        <outline val="0"/>
        <shadow val="0"/>
        <u val="none"/>
        <vertAlign val="baseline"/>
        <sz val="12"/>
        <color theme="1"/>
        <name val="HG丸ｺﾞｼｯｸM-PRO"/>
        <family val="2"/>
        <charset val="128"/>
        <scheme val="none"/>
      </font>
      <numFmt numFmtId="179" formatCode="General&quot;年&quo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outline="0">
        <left/>
        <right/>
        <top/>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outline="0">
        <left style="medium">
          <color theme="1"/>
        </left>
        <right/>
        <top/>
        <bottom/>
      </border>
    </dxf>
    <dxf>
      <border outline="0">
        <top style="thin">
          <color indexed="64"/>
        </top>
      </border>
    </dxf>
    <dxf>
      <border outline="0">
        <left style="medium">
          <color theme="1"/>
        </left>
        <right style="thin">
          <color indexed="64"/>
        </right>
        <top style="thin">
          <color indexed="64"/>
        </top>
        <bottom style="medium">
          <color theme="1"/>
        </bottom>
      </border>
    </dxf>
    <dxf>
      <font>
        <b val="0"/>
        <i val="0"/>
        <strike val="0"/>
        <condense val="0"/>
        <extend val="0"/>
        <outline val="0"/>
        <shadow val="0"/>
        <u val="none"/>
        <vertAlign val="baseline"/>
        <sz val="12"/>
        <color theme="1"/>
        <name val="HG丸ｺﾞｼｯｸM-PRO"/>
        <family val="2"/>
        <charset val="128"/>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337ED5-AA7E-0F44-AD5D-0935C0AD641F}" name="テーブル3" displayName="テーブル3" ref="B9:J59" headerRowCount="0" totalsRowShown="0" headerRowDxfId="22" dataDxfId="20" headerRowBorderDxfId="21" tableBorderDxfId="19" totalsRowBorderDxfId="18">
  <tableColumns count="9">
    <tableColumn id="1" xr3:uid="{85F02CEB-08E7-7B49-81C1-79B66A59E403}" name="列1" headerRowDxfId="17" dataDxfId="16"/>
    <tableColumn id="2" xr3:uid="{CE320787-49EC-3041-9B04-9EF1CEA9DBD9}" name="列2" headerRowDxfId="15" dataDxfId="14"/>
    <tableColumn id="3" xr3:uid="{72136E8A-5CF9-EC4A-A75C-F0BAD12FD5FC}" name="列3" headerRowDxfId="13" dataDxfId="12">
      <calculatedColumnFormula>IF(ISERROR(D9+1), "", D9+1)</calculatedColumnFormula>
    </tableColumn>
    <tableColumn id="4" xr3:uid="{B07DC94D-F633-254A-A1D2-07CA24D1F689}" name="列4" headerRowDxfId="11" dataDxfId="10">
      <calculatedColumnFormula>IF(ISERROR(E9+1), "", E9+1)</calculatedColumnFormula>
    </tableColumn>
    <tableColumn id="5" xr3:uid="{D5A04C10-6A0D-7146-A4C9-29B1227C8139}" name="列5" headerRowDxfId="9" dataDxfId="8">
      <calculatedColumnFormula>IF(ISERROR(F9+1), "", F9+1)</calculatedColumnFormula>
    </tableColumn>
    <tableColumn id="6" xr3:uid="{1D079DC9-E20B-504F-A89E-1D5B0373C988}" name="列6" headerRowDxfId="7" dataDxfId="6">
      <calculatedColumnFormula>IF(ISERROR(G9+1), "", G9+1)</calculatedColumnFormula>
    </tableColumn>
    <tableColumn id="7" xr3:uid="{1236B8C6-20E6-9042-AEC0-57E2F4C2618B}" name="列7" headerRowDxfId="5" dataDxfId="4">
      <calculatedColumnFormula>IF(ISERROR(H9+1), "", H9+1)</calculatedColumnFormula>
    </tableColumn>
    <tableColumn id="8" xr3:uid="{955DF50A-7A82-BD44-9D8D-D66C9605B003}" name="列8" headerRowDxfId="3" dataDxfId="2">
      <calculatedColumnFormula>IF(ISERROR(I9+1), "", I9+1)</calculatedColumnFormula>
    </tableColumn>
    <tableColumn id="9" xr3:uid="{F96723A5-183A-7F4C-AC95-EF19ABD238C7}" name="列9" headerRowDxfId="1" dataDxfId="0">
      <calculatedColumnFormula>IF(ISERROR(J9+1), "", J9+1)</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E99E-2C60-2147-969D-50EDC1EE8130}">
  <sheetPr>
    <pageSetUpPr fitToPage="1"/>
  </sheetPr>
  <dimension ref="A1:N14"/>
  <sheetViews>
    <sheetView workbookViewId="0">
      <selection activeCell="B7" sqref="B7"/>
    </sheetView>
  </sheetViews>
  <sheetFormatPr defaultColWidth="10.6640625" defaultRowHeight="14.25"/>
  <cols>
    <col min="1" max="1" width="10.6640625" style="8"/>
    <col min="2" max="3" width="11" style="8" customWidth="1"/>
    <col min="4" max="6" width="11.109375" style="8" customWidth="1"/>
    <col min="7" max="7" width="19.6640625" style="8" customWidth="1"/>
    <col min="8" max="8" width="11.44140625" style="8" customWidth="1"/>
    <col min="9" max="9" width="12.6640625" style="8" bestFit="1" customWidth="1"/>
    <col min="10" max="16384" width="10.6640625" style="8"/>
  </cols>
  <sheetData>
    <row r="1" spans="1:14" ht="20.100000000000001" customHeight="1">
      <c r="B1" s="264" t="s">
        <v>378</v>
      </c>
    </row>
    <row r="2" spans="1:14" ht="50.1" customHeight="1">
      <c r="B2" s="7" t="s">
        <v>5</v>
      </c>
      <c r="C2" s="7"/>
    </row>
    <row r="3" spans="1:14" ht="30" customHeight="1" thickBot="1">
      <c r="B3" s="9" t="s">
        <v>381</v>
      </c>
      <c r="C3" s="9"/>
      <c r="D3" s="9"/>
      <c r="E3" s="9"/>
      <c r="F3" s="9"/>
      <c r="G3" s="9"/>
      <c r="I3" s="8" t="s">
        <v>382</v>
      </c>
    </row>
    <row r="4" spans="1:14" ht="32.1" customHeight="1">
      <c r="B4" s="270" t="s">
        <v>6</v>
      </c>
      <c r="C4" s="271"/>
      <c r="D4" s="267" t="s">
        <v>0</v>
      </c>
      <c r="E4" s="267"/>
      <c r="F4" s="267"/>
      <c r="G4" s="268" t="s">
        <v>3</v>
      </c>
      <c r="I4" s="278" t="s">
        <v>383</v>
      </c>
      <c r="J4" s="279"/>
      <c r="K4" s="279"/>
      <c r="L4" s="279"/>
      <c r="M4" s="279"/>
      <c r="N4" s="280"/>
    </row>
    <row r="5" spans="1:14" ht="32.1" customHeight="1">
      <c r="B5" s="6" t="s">
        <v>7</v>
      </c>
      <c r="C5" s="4" t="s">
        <v>8</v>
      </c>
      <c r="D5" s="11" t="s">
        <v>61</v>
      </c>
      <c r="E5" s="1" t="s">
        <v>1</v>
      </c>
      <c r="F5" s="1" t="s">
        <v>2</v>
      </c>
      <c r="G5" s="269"/>
      <c r="I5" s="272"/>
      <c r="J5" s="273"/>
      <c r="K5" s="273"/>
      <c r="L5" s="273"/>
      <c r="M5" s="273"/>
      <c r="N5" s="274"/>
    </row>
    <row r="6" spans="1:14" ht="32.1" customHeight="1">
      <c r="A6" s="84" t="s">
        <v>301</v>
      </c>
      <c r="B6" s="30" t="s">
        <v>371</v>
      </c>
      <c r="C6" s="31" t="s">
        <v>134</v>
      </c>
      <c r="D6" s="32">
        <v>2020</v>
      </c>
      <c r="E6" s="257">
        <v>6</v>
      </c>
      <c r="F6" s="257">
        <v>30</v>
      </c>
      <c r="G6" s="29" t="s">
        <v>83</v>
      </c>
      <c r="I6" s="272"/>
      <c r="J6" s="273"/>
      <c r="K6" s="273"/>
      <c r="L6" s="273"/>
      <c r="M6" s="273"/>
      <c r="N6" s="274"/>
    </row>
    <row r="7" spans="1:14" ht="32.1" customHeight="1">
      <c r="B7" s="2"/>
      <c r="C7" s="5"/>
      <c r="D7" s="3"/>
      <c r="E7" s="3"/>
      <c r="F7" s="3"/>
      <c r="G7" s="146" t="s">
        <v>4</v>
      </c>
      <c r="I7" s="272"/>
      <c r="J7" s="273"/>
      <c r="K7" s="273"/>
      <c r="L7" s="273"/>
      <c r="M7" s="273"/>
      <c r="N7" s="274"/>
    </row>
    <row r="8" spans="1:14" ht="32.1" customHeight="1">
      <c r="B8" s="2"/>
      <c r="C8" s="5"/>
      <c r="D8" s="3"/>
      <c r="E8" s="3"/>
      <c r="F8" s="3"/>
      <c r="G8" s="260"/>
      <c r="I8" s="272"/>
      <c r="J8" s="273"/>
      <c r="K8" s="273"/>
      <c r="L8" s="273"/>
      <c r="M8" s="273"/>
      <c r="N8" s="274"/>
    </row>
    <row r="9" spans="1:14" ht="32.1" customHeight="1" thickBot="1">
      <c r="B9" s="2"/>
      <c r="C9" s="5"/>
      <c r="D9" s="3"/>
      <c r="E9" s="3"/>
      <c r="F9" s="3"/>
      <c r="G9" s="260"/>
      <c r="I9" s="275"/>
      <c r="J9" s="276"/>
      <c r="K9" s="276"/>
      <c r="L9" s="276"/>
      <c r="M9" s="276"/>
      <c r="N9" s="277"/>
    </row>
    <row r="10" spans="1:14" ht="32.1" customHeight="1">
      <c r="B10" s="2"/>
      <c r="C10" s="5"/>
      <c r="D10" s="3"/>
      <c r="E10" s="3"/>
      <c r="F10" s="3"/>
      <c r="G10" s="260"/>
    </row>
    <row r="11" spans="1:14" ht="32.1" customHeight="1">
      <c r="B11" s="2"/>
      <c r="C11" s="5"/>
      <c r="D11" s="3"/>
      <c r="E11" s="3"/>
      <c r="F11" s="3"/>
      <c r="G11" s="260"/>
    </row>
    <row r="12" spans="1:14" ht="32.1" customHeight="1">
      <c r="B12" s="2"/>
      <c r="C12" s="5"/>
      <c r="D12" s="3"/>
      <c r="E12" s="3"/>
      <c r="F12" s="3"/>
      <c r="G12" s="260"/>
    </row>
    <row r="13" spans="1:14" ht="32.1" customHeight="1" thickBot="1">
      <c r="B13" s="12"/>
      <c r="C13" s="13"/>
      <c r="D13" s="67"/>
      <c r="E13" s="67"/>
      <c r="F13" s="67"/>
      <c r="G13" s="261"/>
    </row>
    <row r="14" spans="1:14" ht="19.5">
      <c r="G14" s="14"/>
    </row>
  </sheetData>
  <sheetProtection sheet="1" objects="1" scenarios="1"/>
  <mergeCells count="5">
    <mergeCell ref="D4:F4"/>
    <mergeCell ref="G4:G5"/>
    <mergeCell ref="B4:C4"/>
    <mergeCell ref="I5:N9"/>
    <mergeCell ref="I4:N4"/>
  </mergeCells>
  <phoneticPr fontId="1"/>
  <dataValidations count="1">
    <dataValidation type="list" allowBlank="1" showInputMessage="1" showErrorMessage="1" sqref="G8:G13" xr:uid="{AD296557-65CC-FF4F-9246-D4B1DFC3A9DB}">
      <formula1>"配偶者,子,父母,義父母,兄弟姉妹,孫,その他"</formula1>
    </dataValidation>
  </dataValidations>
  <pageMargins left="0.7" right="0.7" top="0.75" bottom="0.75" header="0.3" footer="0.3"/>
  <pageSetup paperSize="9" scale="67" orientation="landscape"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AC8C-B7E4-514E-A347-A98B98E6DFBD}">
  <sheetPr>
    <pageSetUpPr fitToPage="1"/>
  </sheetPr>
  <dimension ref="A1:K30"/>
  <sheetViews>
    <sheetView workbookViewId="0">
      <selection activeCell="B8" sqref="B8:B9"/>
    </sheetView>
  </sheetViews>
  <sheetFormatPr defaultColWidth="10.6640625" defaultRowHeight="14.25"/>
  <cols>
    <col min="1" max="1" width="10.6640625" style="8"/>
    <col min="2" max="2" width="15.109375" style="8" customWidth="1"/>
    <col min="3" max="7" width="9.6640625" style="8" customWidth="1"/>
    <col min="8" max="8" width="13.6640625" style="8" customWidth="1"/>
    <col min="9" max="9" width="9.6640625" style="8" customWidth="1"/>
    <col min="10" max="10" width="11.5546875" style="8" customWidth="1"/>
    <col min="11" max="11" width="40.109375" style="8" customWidth="1"/>
    <col min="12" max="16384" width="10.6640625" style="8"/>
  </cols>
  <sheetData>
    <row r="1" spans="1:11" ht="20.100000000000001" customHeight="1">
      <c r="B1" s="264" t="s">
        <v>378</v>
      </c>
    </row>
    <row r="2" spans="1:11" ht="50.1" customHeight="1">
      <c r="B2" s="7" t="s">
        <v>226</v>
      </c>
    </row>
    <row r="3" spans="1:11" ht="20.100000000000001" customHeight="1">
      <c r="B3" s="8" t="s">
        <v>386</v>
      </c>
    </row>
    <row r="4" spans="1:11" ht="20.100000000000001" customHeight="1" thickBot="1">
      <c r="B4" s="8" t="s">
        <v>387</v>
      </c>
    </row>
    <row r="5" spans="1:11" ht="51.95" customHeight="1">
      <c r="B5" s="138" t="s">
        <v>64</v>
      </c>
      <c r="C5" s="495" t="s">
        <v>297</v>
      </c>
      <c r="D5" s="496"/>
      <c r="E5" s="46" t="s">
        <v>293</v>
      </c>
      <c r="F5" s="46" t="s">
        <v>294</v>
      </c>
      <c r="G5" s="46" t="s">
        <v>295</v>
      </c>
      <c r="H5" s="137" t="s">
        <v>298</v>
      </c>
      <c r="I5" s="144" t="s">
        <v>296</v>
      </c>
      <c r="J5" s="137" t="s">
        <v>307</v>
      </c>
      <c r="K5" s="145" t="s">
        <v>309</v>
      </c>
    </row>
    <row r="6" spans="1:11" ht="24" customHeight="1">
      <c r="A6" s="84" t="s">
        <v>301</v>
      </c>
      <c r="B6" s="498" t="s">
        <v>302</v>
      </c>
      <c r="C6" s="300" t="s">
        <v>303</v>
      </c>
      <c r="D6" s="497"/>
      <c r="E6" s="299" t="s">
        <v>304</v>
      </c>
      <c r="F6" s="299" t="s">
        <v>304</v>
      </c>
      <c r="G6" s="299" t="s">
        <v>304</v>
      </c>
      <c r="H6" s="141" t="s">
        <v>305</v>
      </c>
      <c r="I6" s="143" t="s">
        <v>306</v>
      </c>
      <c r="J6" s="299" t="s">
        <v>308</v>
      </c>
      <c r="K6" s="484" t="s">
        <v>372</v>
      </c>
    </row>
    <row r="7" spans="1:11" ht="24" customHeight="1">
      <c r="B7" s="498"/>
      <c r="C7" s="143">
        <v>3</v>
      </c>
      <c r="D7" s="140" t="s">
        <v>299</v>
      </c>
      <c r="E7" s="299"/>
      <c r="F7" s="299"/>
      <c r="G7" s="299"/>
      <c r="H7" s="299" t="s">
        <v>300</v>
      </c>
      <c r="I7" s="300"/>
      <c r="J7" s="490"/>
      <c r="K7" s="485"/>
    </row>
    <row r="8" spans="1:11" ht="24" customHeight="1">
      <c r="B8" s="491"/>
      <c r="C8" s="292"/>
      <c r="D8" s="295"/>
      <c r="E8" s="291"/>
      <c r="F8" s="291"/>
      <c r="G8" s="291"/>
      <c r="H8" s="258"/>
      <c r="I8" s="259"/>
      <c r="J8" s="291"/>
      <c r="K8" s="482"/>
    </row>
    <row r="9" spans="1:11" ht="24" customHeight="1">
      <c r="B9" s="491"/>
      <c r="C9" s="191"/>
      <c r="D9" s="140" t="s">
        <v>299</v>
      </c>
      <c r="E9" s="291"/>
      <c r="F9" s="291"/>
      <c r="G9" s="291"/>
      <c r="H9" s="308"/>
      <c r="I9" s="477"/>
      <c r="J9" s="486"/>
      <c r="K9" s="487"/>
    </row>
    <row r="10" spans="1:11" ht="24" customHeight="1">
      <c r="B10" s="491"/>
      <c r="C10" s="292"/>
      <c r="D10" s="295"/>
      <c r="E10" s="291"/>
      <c r="F10" s="291"/>
      <c r="G10" s="291"/>
      <c r="H10" s="258"/>
      <c r="I10" s="259"/>
      <c r="J10" s="291"/>
      <c r="K10" s="482"/>
    </row>
    <row r="11" spans="1:11" ht="24" customHeight="1">
      <c r="B11" s="491"/>
      <c r="C11" s="191"/>
      <c r="D11" s="140" t="s">
        <v>299</v>
      </c>
      <c r="E11" s="291"/>
      <c r="F11" s="291"/>
      <c r="G11" s="291"/>
      <c r="H11" s="308"/>
      <c r="I11" s="477"/>
      <c r="J11" s="486"/>
      <c r="K11" s="487"/>
    </row>
    <row r="12" spans="1:11" ht="24" customHeight="1">
      <c r="B12" s="480"/>
      <c r="C12" s="292"/>
      <c r="D12" s="295"/>
      <c r="E12" s="478"/>
      <c r="F12" s="478"/>
      <c r="G12" s="478"/>
      <c r="H12" s="258"/>
      <c r="I12" s="259"/>
      <c r="J12" s="478"/>
      <c r="K12" s="488"/>
    </row>
    <row r="13" spans="1:11" ht="24" customHeight="1">
      <c r="B13" s="481"/>
      <c r="C13" s="191"/>
      <c r="D13" s="140" t="s">
        <v>299</v>
      </c>
      <c r="E13" s="479"/>
      <c r="F13" s="479"/>
      <c r="G13" s="479"/>
      <c r="H13" s="477"/>
      <c r="I13" s="307"/>
      <c r="J13" s="479"/>
      <c r="K13" s="489"/>
    </row>
    <row r="14" spans="1:11" ht="24" customHeight="1">
      <c r="B14" s="480"/>
      <c r="C14" s="292"/>
      <c r="D14" s="295"/>
      <c r="E14" s="478"/>
      <c r="F14" s="478"/>
      <c r="G14" s="478"/>
      <c r="H14" s="258"/>
      <c r="I14" s="259"/>
      <c r="J14" s="478"/>
      <c r="K14" s="488"/>
    </row>
    <row r="15" spans="1:11" ht="24" customHeight="1">
      <c r="B15" s="481"/>
      <c r="C15" s="191"/>
      <c r="D15" s="140" t="s">
        <v>299</v>
      </c>
      <c r="E15" s="479"/>
      <c r="F15" s="479"/>
      <c r="G15" s="479"/>
      <c r="H15" s="477"/>
      <c r="I15" s="307"/>
      <c r="J15" s="479"/>
      <c r="K15" s="489"/>
    </row>
    <row r="16" spans="1:11" ht="24" customHeight="1">
      <c r="B16" s="480"/>
      <c r="C16" s="292"/>
      <c r="D16" s="295"/>
      <c r="E16" s="478"/>
      <c r="F16" s="478"/>
      <c r="G16" s="478"/>
      <c r="H16" s="258"/>
      <c r="I16" s="259"/>
      <c r="J16" s="478"/>
      <c r="K16" s="488"/>
    </row>
    <row r="17" spans="2:11" ht="24" customHeight="1">
      <c r="B17" s="481"/>
      <c r="C17" s="191"/>
      <c r="D17" s="140" t="s">
        <v>299</v>
      </c>
      <c r="E17" s="479"/>
      <c r="F17" s="479"/>
      <c r="G17" s="479"/>
      <c r="H17" s="477"/>
      <c r="I17" s="307"/>
      <c r="J17" s="479"/>
      <c r="K17" s="489"/>
    </row>
    <row r="18" spans="2:11" ht="24.95" customHeight="1">
      <c r="B18" s="491"/>
      <c r="C18" s="292"/>
      <c r="D18" s="295"/>
      <c r="E18" s="291"/>
      <c r="F18" s="291"/>
      <c r="G18" s="291"/>
      <c r="H18" s="258"/>
      <c r="I18" s="259"/>
      <c r="J18" s="291"/>
      <c r="K18" s="482"/>
    </row>
    <row r="19" spans="2:11" ht="24.95" customHeight="1" thickBot="1">
      <c r="B19" s="492"/>
      <c r="C19" s="211"/>
      <c r="D19" s="201" t="s">
        <v>299</v>
      </c>
      <c r="E19" s="293"/>
      <c r="F19" s="293"/>
      <c r="G19" s="293"/>
      <c r="H19" s="493"/>
      <c r="I19" s="494"/>
      <c r="J19" s="458"/>
      <c r="K19" s="483"/>
    </row>
    <row r="20" spans="2:11" ht="20.100000000000001" customHeight="1"/>
    <row r="21" spans="2:11" ht="20.100000000000001" customHeight="1"/>
    <row r="22" spans="2:11" ht="20.100000000000001" customHeight="1"/>
    <row r="23" spans="2:11" ht="20.100000000000001" customHeight="1"/>
    <row r="24" spans="2:11" ht="20.100000000000001" customHeight="1"/>
    <row r="25" spans="2:11" ht="20.100000000000001" customHeight="1"/>
    <row r="26" spans="2:11" ht="20.100000000000001" customHeight="1"/>
    <row r="27" spans="2:11" ht="20.100000000000001" customHeight="1"/>
    <row r="28" spans="2:11" ht="20.100000000000001" customHeight="1"/>
    <row r="29" spans="2:11" ht="20.100000000000001" customHeight="1"/>
    <row r="30" spans="2:11" ht="20.100000000000001" customHeight="1"/>
  </sheetData>
  <sheetProtection sheet="1" objects="1"/>
  <mergeCells count="57">
    <mergeCell ref="B10:B11"/>
    <mergeCell ref="B14:B15"/>
    <mergeCell ref="E6:E7"/>
    <mergeCell ref="F6:F7"/>
    <mergeCell ref="G6:G7"/>
    <mergeCell ref="E8:E9"/>
    <mergeCell ref="F8:F9"/>
    <mergeCell ref="G8:G9"/>
    <mergeCell ref="B6:B7"/>
    <mergeCell ref="B8:B9"/>
    <mergeCell ref="B12:B13"/>
    <mergeCell ref="C12:D12"/>
    <mergeCell ref="G12:G13"/>
    <mergeCell ref="H19:I19"/>
    <mergeCell ref="H11:I11"/>
    <mergeCell ref="H15:I15"/>
    <mergeCell ref="C5:D5"/>
    <mergeCell ref="C6:D6"/>
    <mergeCell ref="C8:D8"/>
    <mergeCell ref="C10:D10"/>
    <mergeCell ref="C14:D14"/>
    <mergeCell ref="E10:E11"/>
    <mergeCell ref="F10:F11"/>
    <mergeCell ref="G10:G11"/>
    <mergeCell ref="E14:E15"/>
    <mergeCell ref="F14:F15"/>
    <mergeCell ref="G14:G15"/>
    <mergeCell ref="H7:I7"/>
    <mergeCell ref="H9:I9"/>
    <mergeCell ref="B18:B19"/>
    <mergeCell ref="C18:D18"/>
    <mergeCell ref="E18:E19"/>
    <mergeCell ref="F18:F19"/>
    <mergeCell ref="G18:G19"/>
    <mergeCell ref="J18:J19"/>
    <mergeCell ref="K18:K19"/>
    <mergeCell ref="K6:K7"/>
    <mergeCell ref="J8:J9"/>
    <mergeCell ref="K8:K9"/>
    <mergeCell ref="J10:J11"/>
    <mergeCell ref="K10:K11"/>
    <mergeCell ref="J14:J15"/>
    <mergeCell ref="K14:K15"/>
    <mergeCell ref="J6:J7"/>
    <mergeCell ref="K12:K13"/>
    <mergeCell ref="J16:J17"/>
    <mergeCell ref="K16:K17"/>
    <mergeCell ref="J12:J13"/>
    <mergeCell ref="H13:I13"/>
    <mergeCell ref="E12:E13"/>
    <mergeCell ref="F12:F13"/>
    <mergeCell ref="H17:I17"/>
    <mergeCell ref="B16:B17"/>
    <mergeCell ref="C16:D16"/>
    <mergeCell ref="E16:E17"/>
    <mergeCell ref="F16:F17"/>
    <mergeCell ref="G16:G17"/>
  </mergeCells>
  <phoneticPr fontId="1"/>
  <dataValidations count="8">
    <dataValidation type="list" allowBlank="1" showInputMessage="1" showErrorMessage="1" sqref="C7 C9 C13 C19 C11 C15 C17" xr:uid="{C9A55CBD-D239-AF40-9785-9F157BD88EA0}">
      <formula1>"0,1,2,3,4,5"</formula1>
    </dataValidation>
    <dataValidation type="list" allowBlank="1" showInputMessage="1" showErrorMessage="1" sqref="C6:D6 C8:D8 C14:D14 C10:D10 C18:D18 C12:D12 C16:D16" xr:uid="{52F8AD7B-7816-BF4D-91ED-CAEE7EB57418}">
      <formula1>"公立,私立,なし"</formula1>
    </dataValidation>
    <dataValidation type="list" allowBlank="1" showInputMessage="1" showErrorMessage="1" sqref="E6:F19" xr:uid="{9FB54565-CB0A-5348-9B1F-44179920AF5D}">
      <formula1>"公立,私立"</formula1>
    </dataValidation>
    <dataValidation type="list" allowBlank="1" showInputMessage="1" showErrorMessage="1" sqref="H6 H8 H14 H10 H18 H12 H16" xr:uid="{1644EA16-C580-A04F-AB71-9E28AFC9EF4B}">
      <formula1>"国公立（4年制） ,国公立（医歯薬）,私立(文),私立(理） ,私立（医歯薬） ,短大 ,専門学校 ,なし"</formula1>
    </dataValidation>
    <dataValidation type="list" allowBlank="1" showInputMessage="1" showErrorMessage="1" sqref="G6:G19" xr:uid="{1D704F99-27AE-4E4E-B2F9-C72983B8AFBB}">
      <formula1>"公立,私立,高専,なし"</formula1>
    </dataValidation>
    <dataValidation type="list" allowBlank="1" showInputMessage="1" showErrorMessage="1" sqref="I8 I14 I10 I6 I18 I12 I16" xr:uid="{1552A36C-126D-E849-8D0F-F478802E4D00}">
      <formula1>"修士課程,博士課程,なし"</formula1>
    </dataValidation>
    <dataValidation type="list" allowBlank="1" showInputMessage="1" showErrorMessage="1" sqref="H9:I9 H13:I13 H19:I19 H7:I7 H11:I11 H15:I15 H17:I17" xr:uid="{4F0ED89C-6012-CF44-835C-1A05D0296E64}">
      <formula1>"自宅通学,下宿"</formula1>
    </dataValidation>
    <dataValidation type="list" allowBlank="1" showInputMessage="1" showErrorMessage="1" sqref="J6:J19" xr:uid="{346D0012-91F9-4F43-94C5-DCC730045AD6}">
      <formula1>"利用予定あり,利用予定なし,未定"</formula1>
    </dataValidation>
  </dataValidations>
  <pageMargins left="0.7" right="0.7" top="0.75" bottom="0.75" header="0.3" footer="0.3"/>
  <pageSetup paperSize="9" scale="64" fitToHeight="0" orientation="landscape" horizontalDpi="4294967293" verticalDpi="0" copies="3" r:id="rId1"/>
  <extLst>
    <ext xmlns:x14="http://schemas.microsoft.com/office/spreadsheetml/2009/9/main" uri="{CCE6A557-97BC-4b89-ADB6-D9C93CAAB3DF}">
      <x14:dataValidations xmlns:xm="http://schemas.microsoft.com/office/excel/2006/main" count="1">
        <x14:dataValidation type="list" allowBlank="1" showInputMessage="1" showErrorMessage="1" xr:uid="{A5194772-7E34-1047-8572-66AE63E81AA3}">
          <x14:formula1>
            <xm:f>家族構成!$C$7:$C$13</xm:f>
          </x14:formula1>
          <xm:sqref>B8:B19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CF1-DFED-8D4A-9714-0007A38493D0}">
  <dimension ref="A1:M24"/>
  <sheetViews>
    <sheetView tabSelected="1" workbookViewId="0">
      <selection activeCell="I14" sqref="I14"/>
    </sheetView>
  </sheetViews>
  <sheetFormatPr defaultColWidth="11.5546875" defaultRowHeight="19.5"/>
  <cols>
    <col min="2" max="2" width="5.5546875" customWidth="1"/>
    <col min="3" max="3" width="14.88671875" customWidth="1"/>
    <col min="4" max="4" width="14.44140625" customWidth="1"/>
    <col min="5" max="5" width="3.88671875" customWidth="1"/>
    <col min="6" max="6" width="16.109375" customWidth="1"/>
    <col min="7" max="7" width="3.88671875" customWidth="1"/>
    <col min="8" max="8" width="21.6640625" customWidth="1"/>
    <col min="9" max="9" width="16.109375" customWidth="1"/>
    <col min="10" max="10" width="3.44140625" customWidth="1"/>
    <col min="11" max="11" width="16" customWidth="1"/>
    <col min="12" max="12" width="3.33203125" customWidth="1"/>
  </cols>
  <sheetData>
    <row r="1" spans="1:13">
      <c r="A1" s="8"/>
      <c r="B1" s="264" t="s">
        <v>378</v>
      </c>
      <c r="C1" s="8"/>
      <c r="D1" s="8"/>
      <c r="E1" s="8"/>
      <c r="F1" s="8"/>
      <c r="G1" s="8"/>
      <c r="H1" s="8"/>
      <c r="I1" s="8"/>
      <c r="J1" s="8"/>
      <c r="K1" s="8"/>
      <c r="L1" s="8"/>
      <c r="M1" s="8"/>
    </row>
    <row r="2" spans="1:13" ht="48.95" customHeight="1">
      <c r="A2" s="8"/>
      <c r="B2" s="7" t="s">
        <v>334</v>
      </c>
      <c r="C2" s="8"/>
      <c r="D2" s="8"/>
      <c r="E2" s="8"/>
      <c r="F2" s="8"/>
      <c r="G2" s="8"/>
      <c r="H2" s="8"/>
      <c r="I2" s="8"/>
      <c r="J2" s="8"/>
      <c r="K2" s="8"/>
      <c r="L2" s="8"/>
      <c r="M2" s="8"/>
    </row>
    <row r="3" spans="1:13">
      <c r="A3" s="8"/>
      <c r="B3" s="8"/>
      <c r="C3" s="8"/>
      <c r="D3" s="8"/>
      <c r="E3" s="8"/>
      <c r="F3" s="8"/>
      <c r="G3" s="8"/>
      <c r="H3" s="8"/>
      <c r="I3" s="8"/>
      <c r="J3" s="8"/>
      <c r="K3" s="8"/>
      <c r="L3" s="8"/>
      <c r="M3" s="8"/>
    </row>
    <row r="4" spans="1:13">
      <c r="A4" s="8"/>
      <c r="B4" s="8" t="s">
        <v>335</v>
      </c>
      <c r="C4" s="8"/>
      <c r="D4" s="8"/>
      <c r="E4" s="8"/>
      <c r="F4" s="8"/>
      <c r="G4" s="8"/>
      <c r="H4" s="8"/>
      <c r="I4" s="8"/>
      <c r="J4" s="8"/>
      <c r="K4" s="8"/>
      <c r="L4" s="8"/>
      <c r="M4" s="8"/>
    </row>
    <row r="5" spans="1:13">
      <c r="A5" s="8"/>
      <c r="B5" s="8"/>
      <c r="C5" s="8"/>
      <c r="D5" s="8"/>
      <c r="E5" s="8"/>
      <c r="F5" s="8"/>
      <c r="G5" s="8"/>
      <c r="H5" s="8"/>
      <c r="I5" s="8"/>
      <c r="J5" s="8"/>
      <c r="K5" s="8"/>
      <c r="L5" s="8"/>
      <c r="M5" s="8"/>
    </row>
    <row r="6" spans="1:13" ht="20.25" thickBot="1">
      <c r="A6" s="8"/>
      <c r="B6" s="8" t="s">
        <v>336</v>
      </c>
      <c r="C6" s="8"/>
      <c r="D6" s="8"/>
      <c r="E6" s="8"/>
      <c r="F6" s="8"/>
      <c r="G6" s="8"/>
      <c r="H6" s="8"/>
      <c r="I6" s="8"/>
      <c r="J6" s="8"/>
      <c r="K6" s="8"/>
      <c r="L6" s="8"/>
      <c r="M6" s="8"/>
    </row>
    <row r="7" spans="1:13" ht="89.1" customHeight="1" thickBot="1">
      <c r="A7" s="8"/>
      <c r="B7" s="506"/>
      <c r="C7" s="507"/>
      <c r="D7" s="507"/>
      <c r="E7" s="507"/>
      <c r="F7" s="507"/>
      <c r="G7" s="507"/>
      <c r="H7" s="507"/>
      <c r="I7" s="507"/>
      <c r="J7" s="507"/>
      <c r="K7" s="507"/>
      <c r="L7" s="508"/>
      <c r="M7" s="8"/>
    </row>
    <row r="8" spans="1:13">
      <c r="A8" s="8"/>
      <c r="B8" s="8"/>
      <c r="C8" s="8"/>
      <c r="D8" s="8"/>
      <c r="E8" s="8"/>
      <c r="F8" s="8"/>
      <c r="G8" s="8"/>
      <c r="H8" s="8"/>
      <c r="I8" s="8"/>
      <c r="J8" s="8"/>
      <c r="K8" s="8"/>
      <c r="L8" s="8"/>
      <c r="M8" s="8"/>
    </row>
    <row r="9" spans="1:13" ht="48.95" customHeight="1">
      <c r="A9" s="8"/>
      <c r="B9" s="7" t="s">
        <v>338</v>
      </c>
      <c r="C9" s="8"/>
      <c r="D9" s="8"/>
      <c r="E9" s="8"/>
      <c r="F9" s="8"/>
      <c r="G9" s="8"/>
      <c r="H9" s="8"/>
      <c r="I9" s="8"/>
      <c r="J9" s="8"/>
      <c r="K9" s="8"/>
      <c r="L9" s="8"/>
      <c r="M9" s="8"/>
    </row>
    <row r="10" spans="1:13" ht="24">
      <c r="A10" s="8"/>
      <c r="B10" s="7"/>
      <c r="C10" s="8"/>
      <c r="D10" s="8"/>
      <c r="E10" s="8"/>
      <c r="F10" s="8"/>
      <c r="G10" s="8"/>
      <c r="H10" s="8"/>
      <c r="I10" s="8"/>
      <c r="J10" s="8"/>
      <c r="K10" s="8"/>
      <c r="L10" s="8"/>
      <c r="M10" s="8"/>
    </row>
    <row r="11" spans="1:13" ht="20.25" thickBot="1">
      <c r="A11" s="8"/>
      <c r="B11" s="48" t="s">
        <v>337</v>
      </c>
      <c r="C11" s="8"/>
      <c r="D11" s="8"/>
      <c r="E11" s="8"/>
      <c r="F11" s="8"/>
      <c r="G11" s="8"/>
      <c r="H11" s="8"/>
      <c r="I11" s="48" t="s">
        <v>339</v>
      </c>
      <c r="J11" s="8"/>
    </row>
    <row r="12" spans="1:13" ht="39" customHeight="1" thickBot="1">
      <c r="A12" s="8"/>
      <c r="B12" s="148"/>
      <c r="C12" s="149" t="s">
        <v>265</v>
      </c>
      <c r="D12" s="509" t="s">
        <v>233</v>
      </c>
      <c r="E12" s="510"/>
      <c r="F12" s="511" t="s">
        <v>249</v>
      </c>
      <c r="G12" s="505"/>
      <c r="H12" s="15"/>
      <c r="I12" s="502" t="s">
        <v>233</v>
      </c>
      <c r="J12" s="503"/>
      <c r="K12" s="504" t="s">
        <v>249</v>
      </c>
      <c r="L12" s="505"/>
    </row>
    <row r="13" spans="1:13" ht="28.5">
      <c r="A13" s="8"/>
      <c r="B13" s="499" t="s">
        <v>234</v>
      </c>
      <c r="C13" s="159" t="s">
        <v>235</v>
      </c>
      <c r="D13" s="255">
        <f>支出・貯蓄状況!D6</f>
        <v>0</v>
      </c>
      <c r="E13" s="254" t="s">
        <v>103</v>
      </c>
      <c r="F13" s="256">
        <f>支出・貯蓄状況!F6</f>
        <v>0</v>
      </c>
      <c r="G13" s="152" t="s">
        <v>103</v>
      </c>
      <c r="H13" s="157" t="s">
        <v>340</v>
      </c>
      <c r="I13" s="153"/>
      <c r="J13" s="150" t="s">
        <v>103</v>
      </c>
      <c r="K13" s="151"/>
      <c r="L13" s="152" t="s">
        <v>103</v>
      </c>
    </row>
    <row r="14" spans="1:13">
      <c r="A14" s="8"/>
      <c r="B14" s="427"/>
      <c r="C14" s="160" t="s">
        <v>236</v>
      </c>
      <c r="D14" s="255" t="str">
        <f>支出・貯蓄状況!D7</f>
        <v>　　　</v>
      </c>
      <c r="E14" s="254" t="s">
        <v>103</v>
      </c>
      <c r="F14" s="256">
        <f>支出・貯蓄状況!F7</f>
        <v>0</v>
      </c>
      <c r="G14" s="106" t="s">
        <v>103</v>
      </c>
      <c r="H14" s="158" t="s">
        <v>342</v>
      </c>
      <c r="I14" s="154"/>
      <c r="J14" s="90" t="s">
        <v>103</v>
      </c>
      <c r="K14" s="39"/>
      <c r="L14" s="106" t="s">
        <v>103</v>
      </c>
    </row>
    <row r="15" spans="1:13">
      <c r="A15" s="8"/>
      <c r="B15" s="427"/>
      <c r="C15" s="161" t="s">
        <v>245</v>
      </c>
      <c r="D15" s="255">
        <f>支出・貯蓄状況!D8</f>
        <v>0</v>
      </c>
      <c r="E15" s="254" t="s">
        <v>103</v>
      </c>
      <c r="F15" s="256">
        <f>支出・貯蓄状況!F8</f>
        <v>0</v>
      </c>
      <c r="G15" s="106" t="s">
        <v>103</v>
      </c>
      <c r="H15" s="158"/>
      <c r="I15" s="155"/>
      <c r="J15" s="90" t="s">
        <v>103</v>
      </c>
      <c r="K15" s="39"/>
      <c r="L15" s="106" t="s">
        <v>103</v>
      </c>
    </row>
    <row r="16" spans="1:13" ht="18.95" customHeight="1">
      <c r="A16" s="8"/>
      <c r="B16" s="427"/>
      <c r="C16" s="161" t="s">
        <v>246</v>
      </c>
      <c r="D16" s="255">
        <f>支出・貯蓄状況!D9</f>
        <v>0</v>
      </c>
      <c r="E16" s="254" t="s">
        <v>103</v>
      </c>
      <c r="F16" s="256">
        <f>支出・貯蓄状況!F9</f>
        <v>0</v>
      </c>
      <c r="G16" s="106" t="s">
        <v>103</v>
      </c>
      <c r="H16" s="158"/>
      <c r="I16" s="155"/>
      <c r="J16" s="90" t="s">
        <v>103</v>
      </c>
      <c r="K16" s="39"/>
      <c r="L16" s="106" t="s">
        <v>103</v>
      </c>
    </row>
    <row r="17" spans="1:12">
      <c r="A17" s="8"/>
      <c r="B17" s="427"/>
      <c r="C17" s="161" t="s">
        <v>242</v>
      </c>
      <c r="D17" s="255">
        <f>支出・貯蓄状況!D10</f>
        <v>0</v>
      </c>
      <c r="E17" s="254" t="s">
        <v>103</v>
      </c>
      <c r="F17" s="256">
        <f>支出・貯蓄状況!F10</f>
        <v>0</v>
      </c>
      <c r="G17" s="106" t="s">
        <v>103</v>
      </c>
      <c r="H17" s="158"/>
      <c r="I17" s="155"/>
      <c r="J17" s="90" t="s">
        <v>103</v>
      </c>
      <c r="K17" s="39"/>
      <c r="L17" s="106" t="s">
        <v>103</v>
      </c>
    </row>
    <row r="18" spans="1:12">
      <c r="A18" s="8"/>
      <c r="B18" s="427"/>
      <c r="C18" s="160" t="s">
        <v>243</v>
      </c>
      <c r="D18" s="255">
        <f>支出・貯蓄状況!D11</f>
        <v>0</v>
      </c>
      <c r="E18" s="254" t="s">
        <v>103</v>
      </c>
      <c r="F18" s="256">
        <f>支出・貯蓄状況!F11</f>
        <v>0</v>
      </c>
      <c r="G18" s="106" t="s">
        <v>103</v>
      </c>
      <c r="H18" s="158"/>
      <c r="I18" s="155"/>
      <c r="J18" s="90" t="s">
        <v>103</v>
      </c>
      <c r="K18" s="39"/>
      <c r="L18" s="106" t="s">
        <v>103</v>
      </c>
    </row>
    <row r="19" spans="1:12">
      <c r="A19" s="8"/>
      <c r="B19" s="427"/>
      <c r="C19" s="160" t="s">
        <v>237</v>
      </c>
      <c r="D19" s="255">
        <f>支出・貯蓄状況!D12</f>
        <v>0</v>
      </c>
      <c r="E19" s="254" t="s">
        <v>103</v>
      </c>
      <c r="F19" s="256">
        <f>支出・貯蓄状況!F12</f>
        <v>0</v>
      </c>
      <c r="G19" s="106" t="s">
        <v>103</v>
      </c>
      <c r="H19" s="158" t="s">
        <v>346</v>
      </c>
      <c r="I19" s="155"/>
      <c r="J19" s="90" t="s">
        <v>103</v>
      </c>
      <c r="K19" s="39"/>
      <c r="L19" s="106" t="s">
        <v>103</v>
      </c>
    </row>
    <row r="20" spans="1:12">
      <c r="A20" s="8"/>
      <c r="B20" s="427"/>
      <c r="C20" s="160" t="s">
        <v>244</v>
      </c>
      <c r="D20" s="255">
        <f>支出・貯蓄状況!D13</f>
        <v>0</v>
      </c>
      <c r="E20" s="254" t="s">
        <v>103</v>
      </c>
      <c r="F20" s="256">
        <f>支出・貯蓄状況!F13</f>
        <v>0</v>
      </c>
      <c r="G20" s="106" t="s">
        <v>103</v>
      </c>
      <c r="H20" s="158" t="s">
        <v>343</v>
      </c>
      <c r="I20" s="155"/>
      <c r="J20" s="90" t="s">
        <v>103</v>
      </c>
      <c r="K20" s="39"/>
      <c r="L20" s="106" t="s">
        <v>103</v>
      </c>
    </row>
    <row r="21" spans="1:12">
      <c r="A21" s="8"/>
      <c r="B21" s="427"/>
      <c r="C21" s="160" t="s">
        <v>280</v>
      </c>
      <c r="D21" s="255">
        <f>支出・貯蓄状況!D14</f>
        <v>0</v>
      </c>
      <c r="E21" s="254" t="s">
        <v>103</v>
      </c>
      <c r="F21" s="256">
        <f>支出・貯蓄状況!F14</f>
        <v>0</v>
      </c>
      <c r="G21" s="106" t="s">
        <v>103</v>
      </c>
      <c r="H21" s="158"/>
      <c r="I21" s="154"/>
      <c r="J21" s="90" t="s">
        <v>103</v>
      </c>
      <c r="K21" s="39"/>
      <c r="L21" s="106" t="s">
        <v>103</v>
      </c>
    </row>
    <row r="22" spans="1:12" ht="35.1" customHeight="1" thickBot="1">
      <c r="A22" s="8"/>
      <c r="B22" s="500" t="s">
        <v>264</v>
      </c>
      <c r="C22" s="501"/>
      <c r="D22" s="162">
        <f>SUM(住宅!E8,住宅!E10,住宅!E11,住宅!E15,住宅!E17,住宅!E18,住宅!E19,住宅!E22,住宅!E23)</f>
        <v>0</v>
      </c>
      <c r="E22" s="163" t="s">
        <v>103</v>
      </c>
      <c r="F22" s="164">
        <f>SUM(住宅!E12,住宅!E9*2)</f>
        <v>0</v>
      </c>
      <c r="G22" s="108" t="s">
        <v>103</v>
      </c>
      <c r="H22" s="158" t="s">
        <v>341</v>
      </c>
      <c r="I22" s="156"/>
      <c r="J22" s="107" t="s">
        <v>103</v>
      </c>
      <c r="K22" s="134"/>
      <c r="L22" s="108" t="s">
        <v>103</v>
      </c>
    </row>
    <row r="23" spans="1:12">
      <c r="A23" s="8"/>
      <c r="B23" s="8"/>
      <c r="C23" s="8"/>
      <c r="D23" s="42"/>
      <c r="E23" s="42"/>
      <c r="F23" s="8"/>
      <c r="G23" s="8"/>
      <c r="H23" s="8"/>
      <c r="I23" s="8"/>
      <c r="J23" s="8"/>
    </row>
    <row r="24" spans="1:12">
      <c r="I24" s="166" t="s">
        <v>347</v>
      </c>
    </row>
  </sheetData>
  <sheetProtection sheet="1" objects="1"/>
  <mergeCells count="7">
    <mergeCell ref="B13:B21"/>
    <mergeCell ref="B22:C22"/>
    <mergeCell ref="I12:J12"/>
    <mergeCell ref="K12:L12"/>
    <mergeCell ref="B7:L7"/>
    <mergeCell ref="D12:E12"/>
    <mergeCell ref="F12:G12"/>
  </mergeCells>
  <phoneticPr fontId="1"/>
  <pageMargins left="0.70866141732283472" right="0.70866141732283472" top="0.74803149606299213" bottom="0.74803149606299213" header="0.31496062992125984" footer="0.31496062992125984"/>
  <pageSetup paperSize="9" scale="70"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4BAE-5DE0-6144-9AAD-BEEB7F0F6349}">
  <dimension ref="B1:M59"/>
  <sheetViews>
    <sheetView workbookViewId="0">
      <selection activeCell="K5" sqref="K5"/>
    </sheetView>
  </sheetViews>
  <sheetFormatPr defaultColWidth="11.5546875" defaultRowHeight="19.5"/>
  <cols>
    <col min="2" max="2" width="7.109375" style="10" customWidth="1"/>
    <col min="3" max="3" width="8.5546875" style="10" customWidth="1"/>
    <col min="4" max="10" width="4.6640625" style="10" customWidth="1"/>
    <col min="11" max="11" width="71.109375" customWidth="1"/>
    <col min="12" max="12" width="12.109375" customWidth="1"/>
    <col min="13" max="13" width="13.6640625" customWidth="1"/>
  </cols>
  <sheetData>
    <row r="1" spans="2:13">
      <c r="B1" s="264" t="s">
        <v>378</v>
      </c>
    </row>
    <row r="2" spans="2:13" ht="50.1" customHeight="1">
      <c r="B2" s="18" t="s">
        <v>9</v>
      </c>
    </row>
    <row r="3" spans="2:13">
      <c r="B3" s="26" t="s">
        <v>312</v>
      </c>
    </row>
    <row r="4" spans="2:13" ht="26.1" customHeight="1">
      <c r="B4" s="27" t="s">
        <v>66</v>
      </c>
      <c r="K4" s="17"/>
    </row>
    <row r="5" spans="2:13" ht="17.100000000000001" customHeight="1" thickBot="1">
      <c r="B5" s="15"/>
      <c r="C5" s="15"/>
      <c r="D5" s="15"/>
      <c r="E5" s="15"/>
      <c r="F5" s="15"/>
      <c r="G5" s="15"/>
      <c r="H5" s="15"/>
      <c r="I5" s="15"/>
      <c r="J5" s="15"/>
      <c r="K5" s="16">
        <f ca="1">DATE(YEAR(TODAY()),12,31)</f>
        <v>46387</v>
      </c>
      <c r="L5" t="s">
        <v>65</v>
      </c>
    </row>
    <row r="6" spans="2:13" ht="90" customHeight="1">
      <c r="B6" s="286" t="s">
        <v>64</v>
      </c>
      <c r="C6" s="287"/>
      <c r="D6" s="25" t="str">
        <f>IF(家族構成!C7="", "",家族構成!C7 )</f>
        <v/>
      </c>
      <c r="E6" s="25" t="str">
        <f>IF(家族構成!C8="", "",家族構成!C8)</f>
        <v/>
      </c>
      <c r="F6" s="25" t="str">
        <f>IF(家族構成!C9="", "",家族構成!C9)</f>
        <v/>
      </c>
      <c r="G6" s="25" t="str">
        <f>IF(家族構成!C10="", "",家族構成!C10)</f>
        <v/>
      </c>
      <c r="H6" s="25" t="str">
        <f>IF(家族構成!C11="", "",家族構成!C11 )</f>
        <v/>
      </c>
      <c r="I6" s="25" t="str">
        <f>IF(家族構成!C12="", "",家族構成!C12)</f>
        <v/>
      </c>
      <c r="J6" s="25" t="str">
        <f>IF(家族構成!C13="", "",家族構成!C13 )</f>
        <v/>
      </c>
      <c r="K6" s="284" t="s">
        <v>344</v>
      </c>
      <c r="L6" s="8"/>
      <c r="M6" s="8"/>
    </row>
    <row r="7" spans="2:13" ht="30" customHeight="1" thickBot="1">
      <c r="B7" s="19"/>
      <c r="C7" s="20" t="s">
        <v>62</v>
      </c>
      <c r="D7" s="281" t="s">
        <v>67</v>
      </c>
      <c r="E7" s="282"/>
      <c r="F7" s="282"/>
      <c r="G7" s="282"/>
      <c r="H7" s="282"/>
      <c r="I7" s="282"/>
      <c r="J7" s="283"/>
      <c r="K7" s="285"/>
      <c r="L7" s="8"/>
      <c r="M7" s="8"/>
    </row>
    <row r="8" spans="2:13" ht="26.1" customHeight="1">
      <c r="B8" s="288" t="s">
        <v>81</v>
      </c>
      <c r="C8" s="289"/>
      <c r="D8" s="289"/>
      <c r="E8" s="289"/>
      <c r="F8" s="289"/>
      <c r="G8" s="289"/>
      <c r="H8" s="289"/>
      <c r="I8" s="289"/>
      <c r="J8" s="290"/>
      <c r="K8" s="28" t="s">
        <v>82</v>
      </c>
      <c r="L8" s="8"/>
      <c r="M8" s="8"/>
    </row>
    <row r="9" spans="2:13" ht="24" customHeight="1">
      <c r="B9" s="21" t="s">
        <v>10</v>
      </c>
      <c r="C9" s="262">
        <f ca="1">YEAR(TODAY())</f>
        <v>2026</v>
      </c>
      <c r="D9" s="22" t="str">
        <f ca="1">IF(ISERROR(DATEDIF(DATE(家族構成!D7,家族構成!E7,家族構成!F7),$K$5,"Y")), "",DATEDIF(DATE(家族構成!D7,家族構成!E7,家族構成!F7),$K$5,"Y"))</f>
        <v/>
      </c>
      <c r="E9" s="22" t="str">
        <f ca="1">IF(ISERROR(DATEDIF(DATE(家族構成!D8,家族構成!E8,家族構成!F8),$K$5,"Y")), "",DATEDIF(DATE(家族構成!D8,家族構成!E8,家族構成!F8),$K$5,"Y"))</f>
        <v/>
      </c>
      <c r="F9" s="22" t="str">
        <f ca="1">IF(ISERROR(DATEDIF(DATE(家族構成!D9,家族構成!E9,家族構成!F9),$K$5,"Y")), "",DATEDIF(DATE(家族構成!D9,家族構成!E9,家族構成!F9),$K$5,"Y"))</f>
        <v/>
      </c>
      <c r="G9" s="22" t="str">
        <f ca="1">IF(ISERROR(DATEDIF(DATE(家族構成!D10,家族構成!E10,家族構成!F10),$K$5,"Y")), "",DATEDIF(DATE(家族構成!D10,家族構成!E10,家族構成!F10),$K$5,"Y"))</f>
        <v/>
      </c>
      <c r="H9" s="22" t="str">
        <f ca="1">IF(ISERROR(DATEDIF(DATE(家族構成!D11,家族構成!E11,家族構成!F11),$K$5,"Y")), "",DATEDIF(DATE(家族構成!D11,家族構成!E11,家族構成!F11),$K$5,"Y"))</f>
        <v/>
      </c>
      <c r="I9" s="22" t="str">
        <f ca="1">IF(ISERROR(DATEDIF(DATE(家族構成!D12,家族構成!E12,家族構成!F12),$K$5,"Y")), "",DATEDIF(DATE(家族構成!D12,家族構成!E12,家族構成!F12),$K$5,"Y"))</f>
        <v/>
      </c>
      <c r="J9" s="23" t="str">
        <f ca="1">IF(ISERROR(DATEDIF(DATE(家族構成!D13,家族構成!E13,家族構成!F13),$K$5,"Y")), "",DATEDIF(DATE(家族構成!D13,家族構成!E13,家族構成!F13),$K$5,"Y"))</f>
        <v/>
      </c>
      <c r="K9" s="242"/>
      <c r="L9" s="8"/>
      <c r="M9" s="8"/>
    </row>
    <row r="10" spans="2:13">
      <c r="B10" s="21" t="s">
        <v>11</v>
      </c>
      <c r="C10" s="262">
        <f ca="1">C9+1</f>
        <v>2027</v>
      </c>
      <c r="D10" s="22" t="str">
        <f ca="1">IF(ISERROR(D9+1), "", D9+1)</f>
        <v/>
      </c>
      <c r="E10" s="22" t="str">
        <f t="shared" ref="E10:J10" ca="1" si="0">IF(ISERROR(E9+1), "", E9+1)</f>
        <v/>
      </c>
      <c r="F10" s="22" t="str">
        <f t="shared" ca="1" si="0"/>
        <v/>
      </c>
      <c r="G10" s="22" t="str">
        <f t="shared" ca="1" si="0"/>
        <v/>
      </c>
      <c r="H10" s="22" t="str">
        <f t="shared" ca="1" si="0"/>
        <v/>
      </c>
      <c r="I10" s="22" t="str">
        <f t="shared" ca="1" si="0"/>
        <v/>
      </c>
      <c r="J10" s="22" t="str">
        <f t="shared" ca="1" si="0"/>
        <v/>
      </c>
      <c r="K10" s="265"/>
      <c r="L10" s="8"/>
      <c r="M10" s="8"/>
    </row>
    <row r="11" spans="2:13">
      <c r="B11" s="21" t="s">
        <v>12</v>
      </c>
      <c r="C11" s="262">
        <f t="shared" ref="C11:C59" ca="1" si="1">C10+1</f>
        <v>2028</v>
      </c>
      <c r="D11" s="22" t="str">
        <f t="shared" ref="D11:D59" ca="1" si="2">IF(ISERROR(D10+1), "", D10+1)</f>
        <v/>
      </c>
      <c r="E11" s="22" t="str">
        <f t="shared" ref="E11:E59" ca="1" si="3">IF(ISERROR(E10+1), "", E10+1)</f>
        <v/>
      </c>
      <c r="F11" s="22" t="str">
        <f t="shared" ref="F11:F59" ca="1" si="4">IF(ISERROR(F10+1), "", F10+1)</f>
        <v/>
      </c>
      <c r="G11" s="22" t="str">
        <f t="shared" ref="G11:G59" ca="1" si="5">IF(ISERROR(G10+1), "", G10+1)</f>
        <v/>
      </c>
      <c r="H11" s="22" t="str">
        <f t="shared" ref="H11:H59" ca="1" si="6">IF(ISERROR(H10+1), "", H10+1)</f>
        <v/>
      </c>
      <c r="I11" s="22" t="str">
        <f t="shared" ref="I11:I59" ca="1" si="7">IF(ISERROR(I10+1), "", I10+1)</f>
        <v/>
      </c>
      <c r="J11" s="22" t="str">
        <f t="shared" ref="J11:J59" ca="1" si="8">IF(ISERROR(J10+1), "", J10+1)</f>
        <v/>
      </c>
      <c r="K11" s="242"/>
      <c r="L11" s="8"/>
      <c r="M11" s="8"/>
    </row>
    <row r="12" spans="2:13">
      <c r="B12" s="21" t="s">
        <v>13</v>
      </c>
      <c r="C12" s="262">
        <f t="shared" ca="1" si="1"/>
        <v>2029</v>
      </c>
      <c r="D12" s="22" t="str">
        <f t="shared" ca="1" si="2"/>
        <v/>
      </c>
      <c r="E12" s="22" t="str">
        <f t="shared" ca="1" si="3"/>
        <v/>
      </c>
      <c r="F12" s="22" t="str">
        <f t="shared" ca="1" si="4"/>
        <v/>
      </c>
      <c r="G12" s="22" t="str">
        <f t="shared" ca="1" si="5"/>
        <v/>
      </c>
      <c r="H12" s="22" t="str">
        <f t="shared" ca="1" si="6"/>
        <v/>
      </c>
      <c r="I12" s="22" t="str">
        <f t="shared" ca="1" si="7"/>
        <v/>
      </c>
      <c r="J12" s="22" t="str">
        <f t="shared" ca="1" si="8"/>
        <v/>
      </c>
      <c r="K12" s="265"/>
      <c r="L12" s="8"/>
      <c r="M12" s="8"/>
    </row>
    <row r="13" spans="2:13">
      <c r="B13" s="21" t="s">
        <v>14</v>
      </c>
      <c r="C13" s="262">
        <f t="shared" ca="1" si="1"/>
        <v>2030</v>
      </c>
      <c r="D13" s="22" t="str">
        <f t="shared" ca="1" si="2"/>
        <v/>
      </c>
      <c r="E13" s="22" t="str">
        <f t="shared" ca="1" si="3"/>
        <v/>
      </c>
      <c r="F13" s="22" t="str">
        <f t="shared" ca="1" si="4"/>
        <v/>
      </c>
      <c r="G13" s="22" t="str">
        <f t="shared" ca="1" si="5"/>
        <v/>
      </c>
      <c r="H13" s="22" t="str">
        <f t="shared" ca="1" si="6"/>
        <v/>
      </c>
      <c r="I13" s="22" t="str">
        <f t="shared" ca="1" si="7"/>
        <v/>
      </c>
      <c r="J13" s="22" t="str">
        <f t="shared" ca="1" si="8"/>
        <v/>
      </c>
      <c r="K13" s="242"/>
      <c r="L13" s="8"/>
      <c r="M13" s="8"/>
    </row>
    <row r="14" spans="2:13">
      <c r="B14" s="21" t="s">
        <v>15</v>
      </c>
      <c r="C14" s="262">
        <f t="shared" ca="1" si="1"/>
        <v>2031</v>
      </c>
      <c r="D14" s="22" t="str">
        <f t="shared" ca="1" si="2"/>
        <v/>
      </c>
      <c r="E14" s="22" t="str">
        <f t="shared" ca="1" si="3"/>
        <v/>
      </c>
      <c r="F14" s="22" t="str">
        <f t="shared" ca="1" si="4"/>
        <v/>
      </c>
      <c r="G14" s="22" t="str">
        <f t="shared" ca="1" si="5"/>
        <v/>
      </c>
      <c r="H14" s="22" t="str">
        <f t="shared" ca="1" si="6"/>
        <v/>
      </c>
      <c r="I14" s="22" t="str">
        <f t="shared" ca="1" si="7"/>
        <v/>
      </c>
      <c r="J14" s="22" t="str">
        <f t="shared" ca="1" si="8"/>
        <v/>
      </c>
      <c r="K14" s="265"/>
      <c r="L14" s="8"/>
      <c r="M14" s="8"/>
    </row>
    <row r="15" spans="2:13">
      <c r="B15" s="21" t="s">
        <v>16</v>
      </c>
      <c r="C15" s="262">
        <f t="shared" ca="1" si="1"/>
        <v>2032</v>
      </c>
      <c r="D15" s="22" t="str">
        <f t="shared" ca="1" si="2"/>
        <v/>
      </c>
      <c r="E15" s="22" t="str">
        <f t="shared" ca="1" si="3"/>
        <v/>
      </c>
      <c r="F15" s="22" t="str">
        <f t="shared" ca="1" si="4"/>
        <v/>
      </c>
      <c r="G15" s="22" t="str">
        <f t="shared" ca="1" si="5"/>
        <v/>
      </c>
      <c r="H15" s="22" t="str">
        <f t="shared" ca="1" si="6"/>
        <v/>
      </c>
      <c r="I15" s="22" t="str">
        <f t="shared" ca="1" si="7"/>
        <v/>
      </c>
      <c r="J15" s="22" t="str">
        <f t="shared" ca="1" si="8"/>
        <v/>
      </c>
      <c r="K15" s="242"/>
      <c r="L15" s="8"/>
      <c r="M15" s="8"/>
    </row>
    <row r="16" spans="2:13">
      <c r="B16" s="21" t="s">
        <v>17</v>
      </c>
      <c r="C16" s="262">
        <f t="shared" ca="1" si="1"/>
        <v>2033</v>
      </c>
      <c r="D16" s="22" t="str">
        <f t="shared" ca="1" si="2"/>
        <v/>
      </c>
      <c r="E16" s="22" t="str">
        <f t="shared" ca="1" si="3"/>
        <v/>
      </c>
      <c r="F16" s="22" t="str">
        <f t="shared" ca="1" si="4"/>
        <v/>
      </c>
      <c r="G16" s="22" t="str">
        <f t="shared" ca="1" si="5"/>
        <v/>
      </c>
      <c r="H16" s="22" t="str">
        <f t="shared" ca="1" si="6"/>
        <v/>
      </c>
      <c r="I16" s="22" t="str">
        <f t="shared" ca="1" si="7"/>
        <v/>
      </c>
      <c r="J16" s="22" t="str">
        <f t="shared" ca="1" si="8"/>
        <v/>
      </c>
      <c r="K16" s="265"/>
      <c r="L16" s="8"/>
      <c r="M16" s="8"/>
    </row>
    <row r="17" spans="2:13">
      <c r="B17" s="21" t="s">
        <v>18</v>
      </c>
      <c r="C17" s="262">
        <f t="shared" ca="1" si="1"/>
        <v>2034</v>
      </c>
      <c r="D17" s="22" t="str">
        <f t="shared" ca="1" si="2"/>
        <v/>
      </c>
      <c r="E17" s="22" t="str">
        <f t="shared" ca="1" si="3"/>
        <v/>
      </c>
      <c r="F17" s="22" t="str">
        <f t="shared" ca="1" si="4"/>
        <v/>
      </c>
      <c r="G17" s="22" t="str">
        <f t="shared" ca="1" si="5"/>
        <v/>
      </c>
      <c r="H17" s="22" t="str">
        <f t="shared" ca="1" si="6"/>
        <v/>
      </c>
      <c r="I17" s="22" t="str">
        <f t="shared" ca="1" si="7"/>
        <v/>
      </c>
      <c r="J17" s="22" t="str">
        <f t="shared" ca="1" si="8"/>
        <v/>
      </c>
      <c r="K17" s="242"/>
      <c r="L17" s="8"/>
      <c r="M17" s="8"/>
    </row>
    <row r="18" spans="2:13">
      <c r="B18" s="21" t="s">
        <v>19</v>
      </c>
      <c r="C18" s="262">
        <f t="shared" ca="1" si="1"/>
        <v>2035</v>
      </c>
      <c r="D18" s="22" t="str">
        <f t="shared" ca="1" si="2"/>
        <v/>
      </c>
      <c r="E18" s="22" t="str">
        <f t="shared" ca="1" si="3"/>
        <v/>
      </c>
      <c r="F18" s="22" t="str">
        <f t="shared" ca="1" si="4"/>
        <v/>
      </c>
      <c r="G18" s="22" t="str">
        <f t="shared" ca="1" si="5"/>
        <v/>
      </c>
      <c r="H18" s="22" t="str">
        <f t="shared" ca="1" si="6"/>
        <v/>
      </c>
      <c r="I18" s="22" t="str">
        <f t="shared" ca="1" si="7"/>
        <v/>
      </c>
      <c r="J18" s="22" t="str">
        <f t="shared" ca="1" si="8"/>
        <v/>
      </c>
      <c r="K18" s="265"/>
      <c r="L18" s="8"/>
      <c r="M18" s="8"/>
    </row>
    <row r="19" spans="2:13">
      <c r="B19" s="21" t="s">
        <v>20</v>
      </c>
      <c r="C19" s="262">
        <f t="shared" ca="1" si="1"/>
        <v>2036</v>
      </c>
      <c r="D19" s="22" t="str">
        <f t="shared" ca="1" si="2"/>
        <v/>
      </c>
      <c r="E19" s="22" t="str">
        <f t="shared" ca="1" si="3"/>
        <v/>
      </c>
      <c r="F19" s="22" t="str">
        <f t="shared" ca="1" si="4"/>
        <v/>
      </c>
      <c r="G19" s="22" t="str">
        <f t="shared" ca="1" si="5"/>
        <v/>
      </c>
      <c r="H19" s="22" t="str">
        <f t="shared" ca="1" si="6"/>
        <v/>
      </c>
      <c r="I19" s="22" t="str">
        <f t="shared" ca="1" si="7"/>
        <v/>
      </c>
      <c r="J19" s="22" t="str">
        <f t="shared" ca="1" si="8"/>
        <v/>
      </c>
      <c r="K19" s="242"/>
      <c r="L19" s="8"/>
      <c r="M19" s="8"/>
    </row>
    <row r="20" spans="2:13">
      <c r="B20" s="21" t="s">
        <v>21</v>
      </c>
      <c r="C20" s="262">
        <f t="shared" ca="1" si="1"/>
        <v>2037</v>
      </c>
      <c r="D20" s="22" t="str">
        <f t="shared" ca="1" si="2"/>
        <v/>
      </c>
      <c r="E20" s="22" t="str">
        <f t="shared" ca="1" si="3"/>
        <v/>
      </c>
      <c r="F20" s="22" t="str">
        <f t="shared" ca="1" si="4"/>
        <v/>
      </c>
      <c r="G20" s="22" t="str">
        <f t="shared" ca="1" si="5"/>
        <v/>
      </c>
      <c r="H20" s="22" t="str">
        <f t="shared" ca="1" si="6"/>
        <v/>
      </c>
      <c r="I20" s="22" t="str">
        <f t="shared" ca="1" si="7"/>
        <v/>
      </c>
      <c r="J20" s="22" t="str">
        <f t="shared" ca="1" si="8"/>
        <v/>
      </c>
      <c r="K20" s="265"/>
      <c r="L20" s="8"/>
      <c r="M20" s="8"/>
    </row>
    <row r="21" spans="2:13">
      <c r="B21" s="21" t="s">
        <v>22</v>
      </c>
      <c r="C21" s="262">
        <f t="shared" ca="1" si="1"/>
        <v>2038</v>
      </c>
      <c r="D21" s="22" t="str">
        <f t="shared" ca="1" si="2"/>
        <v/>
      </c>
      <c r="E21" s="22" t="str">
        <f t="shared" ca="1" si="3"/>
        <v/>
      </c>
      <c r="F21" s="22" t="str">
        <f t="shared" ca="1" si="4"/>
        <v/>
      </c>
      <c r="G21" s="22" t="str">
        <f t="shared" ca="1" si="5"/>
        <v/>
      </c>
      <c r="H21" s="22" t="str">
        <f t="shared" ca="1" si="6"/>
        <v/>
      </c>
      <c r="I21" s="22" t="str">
        <f t="shared" ca="1" si="7"/>
        <v/>
      </c>
      <c r="J21" s="22" t="str">
        <f t="shared" ca="1" si="8"/>
        <v/>
      </c>
      <c r="K21" s="242"/>
      <c r="L21" s="8"/>
      <c r="M21" s="8"/>
    </row>
    <row r="22" spans="2:13">
      <c r="B22" s="21" t="s">
        <v>23</v>
      </c>
      <c r="C22" s="262">
        <f t="shared" ca="1" si="1"/>
        <v>2039</v>
      </c>
      <c r="D22" s="22" t="str">
        <f t="shared" ca="1" si="2"/>
        <v/>
      </c>
      <c r="E22" s="22" t="str">
        <f t="shared" ca="1" si="3"/>
        <v/>
      </c>
      <c r="F22" s="22" t="str">
        <f t="shared" ca="1" si="4"/>
        <v/>
      </c>
      <c r="G22" s="22" t="str">
        <f t="shared" ca="1" si="5"/>
        <v/>
      </c>
      <c r="H22" s="22" t="str">
        <f t="shared" ca="1" si="6"/>
        <v/>
      </c>
      <c r="I22" s="22" t="str">
        <f t="shared" ca="1" si="7"/>
        <v/>
      </c>
      <c r="J22" s="22" t="str">
        <f t="shared" ca="1" si="8"/>
        <v/>
      </c>
      <c r="K22" s="265"/>
      <c r="L22" s="8"/>
      <c r="M22" s="8"/>
    </row>
    <row r="23" spans="2:13">
      <c r="B23" s="21" t="s">
        <v>24</v>
      </c>
      <c r="C23" s="262">
        <f t="shared" ca="1" si="1"/>
        <v>2040</v>
      </c>
      <c r="D23" s="22" t="str">
        <f t="shared" ca="1" si="2"/>
        <v/>
      </c>
      <c r="E23" s="22" t="str">
        <f t="shared" ca="1" si="3"/>
        <v/>
      </c>
      <c r="F23" s="22" t="str">
        <f t="shared" ca="1" si="4"/>
        <v/>
      </c>
      <c r="G23" s="22" t="str">
        <f t="shared" ca="1" si="5"/>
        <v/>
      </c>
      <c r="H23" s="22" t="str">
        <f t="shared" ca="1" si="6"/>
        <v/>
      </c>
      <c r="I23" s="22" t="str">
        <f t="shared" ca="1" si="7"/>
        <v/>
      </c>
      <c r="J23" s="22" t="str">
        <f t="shared" ca="1" si="8"/>
        <v/>
      </c>
      <c r="K23" s="242"/>
      <c r="L23" s="8"/>
      <c r="M23" s="8"/>
    </row>
    <row r="24" spans="2:13">
      <c r="B24" s="21" t="s">
        <v>25</v>
      </c>
      <c r="C24" s="262">
        <f t="shared" ca="1" si="1"/>
        <v>2041</v>
      </c>
      <c r="D24" s="22" t="str">
        <f t="shared" ca="1" si="2"/>
        <v/>
      </c>
      <c r="E24" s="22" t="str">
        <f t="shared" ca="1" si="3"/>
        <v/>
      </c>
      <c r="F24" s="22" t="str">
        <f t="shared" ca="1" si="4"/>
        <v/>
      </c>
      <c r="G24" s="22" t="str">
        <f t="shared" ca="1" si="5"/>
        <v/>
      </c>
      <c r="H24" s="22" t="str">
        <f t="shared" ca="1" si="6"/>
        <v/>
      </c>
      <c r="I24" s="22" t="str">
        <f t="shared" ca="1" si="7"/>
        <v/>
      </c>
      <c r="J24" s="22" t="str">
        <f t="shared" ca="1" si="8"/>
        <v/>
      </c>
      <c r="K24" s="265"/>
      <c r="L24" s="8"/>
      <c r="M24" s="8"/>
    </row>
    <row r="25" spans="2:13">
      <c r="B25" s="21" t="s">
        <v>26</v>
      </c>
      <c r="C25" s="262">
        <f t="shared" ca="1" si="1"/>
        <v>2042</v>
      </c>
      <c r="D25" s="22" t="str">
        <f t="shared" ca="1" si="2"/>
        <v/>
      </c>
      <c r="E25" s="22" t="str">
        <f t="shared" ca="1" si="3"/>
        <v/>
      </c>
      <c r="F25" s="22" t="str">
        <f t="shared" ca="1" si="4"/>
        <v/>
      </c>
      <c r="G25" s="22" t="str">
        <f t="shared" ca="1" si="5"/>
        <v/>
      </c>
      <c r="H25" s="22" t="str">
        <f t="shared" ca="1" si="6"/>
        <v/>
      </c>
      <c r="I25" s="22" t="str">
        <f t="shared" ca="1" si="7"/>
        <v/>
      </c>
      <c r="J25" s="22" t="str">
        <f t="shared" ca="1" si="8"/>
        <v/>
      </c>
      <c r="K25" s="242"/>
      <c r="L25" s="8"/>
      <c r="M25" s="8"/>
    </row>
    <row r="26" spans="2:13">
      <c r="B26" s="21" t="s">
        <v>27</v>
      </c>
      <c r="C26" s="262">
        <f t="shared" ca="1" si="1"/>
        <v>2043</v>
      </c>
      <c r="D26" s="22" t="str">
        <f t="shared" ca="1" si="2"/>
        <v/>
      </c>
      <c r="E26" s="22" t="str">
        <f t="shared" ca="1" si="3"/>
        <v/>
      </c>
      <c r="F26" s="22" t="str">
        <f t="shared" ca="1" si="4"/>
        <v/>
      </c>
      <c r="G26" s="22" t="str">
        <f t="shared" ca="1" si="5"/>
        <v/>
      </c>
      <c r="H26" s="22" t="str">
        <f t="shared" ca="1" si="6"/>
        <v/>
      </c>
      <c r="I26" s="22" t="str">
        <f t="shared" ca="1" si="7"/>
        <v/>
      </c>
      <c r="J26" s="22" t="str">
        <f t="shared" ca="1" si="8"/>
        <v/>
      </c>
      <c r="K26" s="265"/>
      <c r="L26" s="8"/>
      <c r="M26" s="8"/>
    </row>
    <row r="27" spans="2:13">
      <c r="B27" s="21" t="s">
        <v>28</v>
      </c>
      <c r="C27" s="262">
        <f t="shared" ca="1" si="1"/>
        <v>2044</v>
      </c>
      <c r="D27" s="22" t="str">
        <f t="shared" ca="1" si="2"/>
        <v/>
      </c>
      <c r="E27" s="22" t="str">
        <f t="shared" ca="1" si="3"/>
        <v/>
      </c>
      <c r="F27" s="22" t="str">
        <f t="shared" ca="1" si="4"/>
        <v/>
      </c>
      <c r="G27" s="22" t="str">
        <f t="shared" ca="1" si="5"/>
        <v/>
      </c>
      <c r="H27" s="22" t="str">
        <f t="shared" ca="1" si="6"/>
        <v/>
      </c>
      <c r="I27" s="22" t="str">
        <f t="shared" ca="1" si="7"/>
        <v/>
      </c>
      <c r="J27" s="22" t="str">
        <f t="shared" ca="1" si="8"/>
        <v/>
      </c>
      <c r="K27" s="242"/>
      <c r="L27" s="8"/>
      <c r="M27" s="8"/>
    </row>
    <row r="28" spans="2:13">
      <c r="B28" s="21" t="s">
        <v>29</v>
      </c>
      <c r="C28" s="262">
        <f t="shared" ca="1" si="1"/>
        <v>2045</v>
      </c>
      <c r="D28" s="22" t="str">
        <f t="shared" ca="1" si="2"/>
        <v/>
      </c>
      <c r="E28" s="22" t="str">
        <f t="shared" ca="1" si="3"/>
        <v/>
      </c>
      <c r="F28" s="22" t="str">
        <f t="shared" ca="1" si="4"/>
        <v/>
      </c>
      <c r="G28" s="22" t="str">
        <f t="shared" ca="1" si="5"/>
        <v/>
      </c>
      <c r="H28" s="22" t="str">
        <f t="shared" ca="1" si="6"/>
        <v/>
      </c>
      <c r="I28" s="22" t="str">
        <f t="shared" ca="1" si="7"/>
        <v/>
      </c>
      <c r="J28" s="22" t="str">
        <f t="shared" ca="1" si="8"/>
        <v/>
      </c>
      <c r="K28" s="265"/>
      <c r="L28" s="8"/>
      <c r="M28" s="8"/>
    </row>
    <row r="29" spans="2:13">
      <c r="B29" s="21" t="s">
        <v>30</v>
      </c>
      <c r="C29" s="262">
        <f t="shared" ca="1" si="1"/>
        <v>2046</v>
      </c>
      <c r="D29" s="22" t="str">
        <f t="shared" ca="1" si="2"/>
        <v/>
      </c>
      <c r="E29" s="22" t="str">
        <f t="shared" ca="1" si="3"/>
        <v/>
      </c>
      <c r="F29" s="22" t="str">
        <f t="shared" ca="1" si="4"/>
        <v/>
      </c>
      <c r="G29" s="22" t="str">
        <f t="shared" ca="1" si="5"/>
        <v/>
      </c>
      <c r="H29" s="22" t="str">
        <f t="shared" ca="1" si="6"/>
        <v/>
      </c>
      <c r="I29" s="22" t="str">
        <f t="shared" ca="1" si="7"/>
        <v/>
      </c>
      <c r="J29" s="22" t="str">
        <f t="shared" ca="1" si="8"/>
        <v/>
      </c>
      <c r="K29" s="242"/>
      <c r="L29" s="8"/>
      <c r="M29" s="8"/>
    </row>
    <row r="30" spans="2:13">
      <c r="B30" s="21" t="s">
        <v>31</v>
      </c>
      <c r="C30" s="262">
        <f t="shared" ca="1" si="1"/>
        <v>2047</v>
      </c>
      <c r="D30" s="22" t="str">
        <f t="shared" ca="1" si="2"/>
        <v/>
      </c>
      <c r="E30" s="22" t="str">
        <f t="shared" ca="1" si="3"/>
        <v/>
      </c>
      <c r="F30" s="22" t="str">
        <f t="shared" ca="1" si="4"/>
        <v/>
      </c>
      <c r="G30" s="22" t="str">
        <f t="shared" ca="1" si="5"/>
        <v/>
      </c>
      <c r="H30" s="22" t="str">
        <f t="shared" ca="1" si="6"/>
        <v/>
      </c>
      <c r="I30" s="22" t="str">
        <f t="shared" ca="1" si="7"/>
        <v/>
      </c>
      <c r="J30" s="22" t="str">
        <f t="shared" ca="1" si="8"/>
        <v/>
      </c>
      <c r="K30" s="265"/>
      <c r="L30" s="8"/>
      <c r="M30" s="8"/>
    </row>
    <row r="31" spans="2:13">
      <c r="B31" s="21" t="s">
        <v>32</v>
      </c>
      <c r="C31" s="262">
        <f t="shared" ca="1" si="1"/>
        <v>2048</v>
      </c>
      <c r="D31" s="22" t="str">
        <f t="shared" ca="1" si="2"/>
        <v/>
      </c>
      <c r="E31" s="22" t="str">
        <f t="shared" ca="1" si="3"/>
        <v/>
      </c>
      <c r="F31" s="22" t="str">
        <f t="shared" ca="1" si="4"/>
        <v/>
      </c>
      <c r="G31" s="22" t="str">
        <f t="shared" ca="1" si="5"/>
        <v/>
      </c>
      <c r="H31" s="22" t="str">
        <f t="shared" ca="1" si="6"/>
        <v/>
      </c>
      <c r="I31" s="22" t="str">
        <f t="shared" ca="1" si="7"/>
        <v/>
      </c>
      <c r="J31" s="22" t="str">
        <f t="shared" ca="1" si="8"/>
        <v/>
      </c>
      <c r="K31" s="242"/>
      <c r="L31" s="8"/>
      <c r="M31" s="8"/>
    </row>
    <row r="32" spans="2:13">
      <c r="B32" s="21" t="s">
        <v>33</v>
      </c>
      <c r="C32" s="262">
        <f t="shared" ca="1" si="1"/>
        <v>2049</v>
      </c>
      <c r="D32" s="22" t="str">
        <f t="shared" ca="1" si="2"/>
        <v/>
      </c>
      <c r="E32" s="22" t="str">
        <f t="shared" ca="1" si="3"/>
        <v/>
      </c>
      <c r="F32" s="22" t="str">
        <f t="shared" ca="1" si="4"/>
        <v/>
      </c>
      <c r="G32" s="22" t="str">
        <f t="shared" ca="1" si="5"/>
        <v/>
      </c>
      <c r="H32" s="22" t="str">
        <f t="shared" ca="1" si="6"/>
        <v/>
      </c>
      <c r="I32" s="22" t="str">
        <f t="shared" ca="1" si="7"/>
        <v/>
      </c>
      <c r="J32" s="22" t="str">
        <f t="shared" ca="1" si="8"/>
        <v/>
      </c>
      <c r="K32" s="265"/>
      <c r="L32" s="8"/>
      <c r="M32" s="8"/>
    </row>
    <row r="33" spans="2:13">
      <c r="B33" s="21" t="s">
        <v>34</v>
      </c>
      <c r="C33" s="262">
        <f t="shared" ca="1" si="1"/>
        <v>2050</v>
      </c>
      <c r="D33" s="22" t="str">
        <f t="shared" ca="1" si="2"/>
        <v/>
      </c>
      <c r="E33" s="22" t="str">
        <f t="shared" ca="1" si="3"/>
        <v/>
      </c>
      <c r="F33" s="22" t="str">
        <f t="shared" ca="1" si="4"/>
        <v/>
      </c>
      <c r="G33" s="22" t="str">
        <f t="shared" ca="1" si="5"/>
        <v/>
      </c>
      <c r="H33" s="22" t="str">
        <f t="shared" ca="1" si="6"/>
        <v/>
      </c>
      <c r="I33" s="22" t="str">
        <f t="shared" ca="1" si="7"/>
        <v/>
      </c>
      <c r="J33" s="22" t="str">
        <f t="shared" ca="1" si="8"/>
        <v/>
      </c>
      <c r="K33" s="242"/>
      <c r="L33" s="8"/>
      <c r="M33" s="8"/>
    </row>
    <row r="34" spans="2:13">
      <c r="B34" s="21" t="s">
        <v>35</v>
      </c>
      <c r="C34" s="262">
        <f t="shared" ca="1" si="1"/>
        <v>2051</v>
      </c>
      <c r="D34" s="22" t="str">
        <f t="shared" ca="1" si="2"/>
        <v/>
      </c>
      <c r="E34" s="22" t="str">
        <f t="shared" ca="1" si="3"/>
        <v/>
      </c>
      <c r="F34" s="22" t="str">
        <f t="shared" ca="1" si="4"/>
        <v/>
      </c>
      <c r="G34" s="22" t="str">
        <f t="shared" ca="1" si="5"/>
        <v/>
      </c>
      <c r="H34" s="22" t="str">
        <f t="shared" ca="1" si="6"/>
        <v/>
      </c>
      <c r="I34" s="22" t="str">
        <f t="shared" ca="1" si="7"/>
        <v/>
      </c>
      <c r="J34" s="22" t="str">
        <f t="shared" ca="1" si="8"/>
        <v/>
      </c>
      <c r="K34" s="265"/>
      <c r="L34" s="8"/>
      <c r="M34" s="8"/>
    </row>
    <row r="35" spans="2:13">
      <c r="B35" s="21" t="s">
        <v>36</v>
      </c>
      <c r="C35" s="262">
        <f t="shared" ca="1" si="1"/>
        <v>2052</v>
      </c>
      <c r="D35" s="22" t="str">
        <f t="shared" ca="1" si="2"/>
        <v/>
      </c>
      <c r="E35" s="22" t="str">
        <f t="shared" ca="1" si="3"/>
        <v/>
      </c>
      <c r="F35" s="22" t="str">
        <f t="shared" ca="1" si="4"/>
        <v/>
      </c>
      <c r="G35" s="22" t="str">
        <f t="shared" ca="1" si="5"/>
        <v/>
      </c>
      <c r="H35" s="22" t="str">
        <f t="shared" ca="1" si="6"/>
        <v/>
      </c>
      <c r="I35" s="22" t="str">
        <f t="shared" ca="1" si="7"/>
        <v/>
      </c>
      <c r="J35" s="22" t="str">
        <f t="shared" ca="1" si="8"/>
        <v/>
      </c>
      <c r="K35" s="242"/>
      <c r="L35" s="8"/>
      <c r="M35" s="8"/>
    </row>
    <row r="36" spans="2:13">
      <c r="B36" s="21" t="s">
        <v>37</v>
      </c>
      <c r="C36" s="262">
        <f t="shared" ca="1" si="1"/>
        <v>2053</v>
      </c>
      <c r="D36" s="22" t="str">
        <f t="shared" ca="1" si="2"/>
        <v/>
      </c>
      <c r="E36" s="22" t="str">
        <f t="shared" ca="1" si="3"/>
        <v/>
      </c>
      <c r="F36" s="22" t="str">
        <f t="shared" ca="1" si="4"/>
        <v/>
      </c>
      <c r="G36" s="22" t="str">
        <f t="shared" ca="1" si="5"/>
        <v/>
      </c>
      <c r="H36" s="22" t="str">
        <f t="shared" ca="1" si="6"/>
        <v/>
      </c>
      <c r="I36" s="22" t="str">
        <f t="shared" ca="1" si="7"/>
        <v/>
      </c>
      <c r="J36" s="22" t="str">
        <f t="shared" ca="1" si="8"/>
        <v/>
      </c>
      <c r="K36" s="265"/>
      <c r="L36" s="8"/>
      <c r="M36" s="8"/>
    </row>
    <row r="37" spans="2:13">
      <c r="B37" s="21" t="s">
        <v>38</v>
      </c>
      <c r="C37" s="262">
        <f t="shared" ca="1" si="1"/>
        <v>2054</v>
      </c>
      <c r="D37" s="22" t="str">
        <f t="shared" ca="1" si="2"/>
        <v/>
      </c>
      <c r="E37" s="22" t="str">
        <f t="shared" ca="1" si="3"/>
        <v/>
      </c>
      <c r="F37" s="22" t="str">
        <f t="shared" ca="1" si="4"/>
        <v/>
      </c>
      <c r="G37" s="22" t="str">
        <f t="shared" ca="1" si="5"/>
        <v/>
      </c>
      <c r="H37" s="22" t="str">
        <f t="shared" ca="1" si="6"/>
        <v/>
      </c>
      <c r="I37" s="22" t="str">
        <f t="shared" ca="1" si="7"/>
        <v/>
      </c>
      <c r="J37" s="22" t="str">
        <f t="shared" ca="1" si="8"/>
        <v/>
      </c>
      <c r="K37" s="242"/>
      <c r="L37" s="8"/>
      <c r="M37" s="8"/>
    </row>
    <row r="38" spans="2:13">
      <c r="B38" s="21" t="s">
        <v>39</v>
      </c>
      <c r="C38" s="262">
        <f t="shared" ca="1" si="1"/>
        <v>2055</v>
      </c>
      <c r="D38" s="22" t="str">
        <f t="shared" ca="1" si="2"/>
        <v/>
      </c>
      <c r="E38" s="22" t="str">
        <f t="shared" ca="1" si="3"/>
        <v/>
      </c>
      <c r="F38" s="22" t="str">
        <f t="shared" ca="1" si="4"/>
        <v/>
      </c>
      <c r="G38" s="22" t="str">
        <f t="shared" ca="1" si="5"/>
        <v/>
      </c>
      <c r="H38" s="22" t="str">
        <f t="shared" ca="1" si="6"/>
        <v/>
      </c>
      <c r="I38" s="22" t="str">
        <f t="shared" ca="1" si="7"/>
        <v/>
      </c>
      <c r="J38" s="22" t="str">
        <f t="shared" ca="1" si="8"/>
        <v/>
      </c>
      <c r="K38" s="265"/>
      <c r="L38" s="8"/>
      <c r="M38" s="8"/>
    </row>
    <row r="39" spans="2:13">
      <c r="B39" s="21" t="s">
        <v>40</v>
      </c>
      <c r="C39" s="262">
        <f t="shared" ca="1" si="1"/>
        <v>2056</v>
      </c>
      <c r="D39" s="22" t="str">
        <f t="shared" ca="1" si="2"/>
        <v/>
      </c>
      <c r="E39" s="22" t="str">
        <f t="shared" ca="1" si="3"/>
        <v/>
      </c>
      <c r="F39" s="22" t="str">
        <f t="shared" ca="1" si="4"/>
        <v/>
      </c>
      <c r="G39" s="22" t="str">
        <f t="shared" ca="1" si="5"/>
        <v/>
      </c>
      <c r="H39" s="22" t="str">
        <f t="shared" ca="1" si="6"/>
        <v/>
      </c>
      <c r="I39" s="22" t="str">
        <f t="shared" ca="1" si="7"/>
        <v/>
      </c>
      <c r="J39" s="22" t="str">
        <f t="shared" ca="1" si="8"/>
        <v/>
      </c>
      <c r="K39" s="242"/>
      <c r="L39" s="8"/>
      <c r="M39" s="8"/>
    </row>
    <row r="40" spans="2:13">
      <c r="B40" s="21" t="s">
        <v>41</v>
      </c>
      <c r="C40" s="262">
        <f t="shared" ca="1" si="1"/>
        <v>2057</v>
      </c>
      <c r="D40" s="22" t="str">
        <f t="shared" ca="1" si="2"/>
        <v/>
      </c>
      <c r="E40" s="22" t="str">
        <f t="shared" ca="1" si="3"/>
        <v/>
      </c>
      <c r="F40" s="22" t="str">
        <f t="shared" ca="1" si="4"/>
        <v/>
      </c>
      <c r="G40" s="22" t="str">
        <f t="shared" ca="1" si="5"/>
        <v/>
      </c>
      <c r="H40" s="22" t="str">
        <f t="shared" ca="1" si="6"/>
        <v/>
      </c>
      <c r="I40" s="22" t="str">
        <f t="shared" ca="1" si="7"/>
        <v/>
      </c>
      <c r="J40" s="22" t="str">
        <f t="shared" ca="1" si="8"/>
        <v/>
      </c>
      <c r="K40" s="265"/>
      <c r="L40" s="8"/>
      <c r="M40" s="8"/>
    </row>
    <row r="41" spans="2:13">
      <c r="B41" s="21" t="s">
        <v>42</v>
      </c>
      <c r="C41" s="262">
        <f t="shared" ca="1" si="1"/>
        <v>2058</v>
      </c>
      <c r="D41" s="22" t="str">
        <f t="shared" ca="1" si="2"/>
        <v/>
      </c>
      <c r="E41" s="22" t="str">
        <f t="shared" ca="1" si="3"/>
        <v/>
      </c>
      <c r="F41" s="22" t="str">
        <f t="shared" ca="1" si="4"/>
        <v/>
      </c>
      <c r="G41" s="22" t="str">
        <f t="shared" ca="1" si="5"/>
        <v/>
      </c>
      <c r="H41" s="22" t="str">
        <f t="shared" ca="1" si="6"/>
        <v/>
      </c>
      <c r="I41" s="22" t="str">
        <f t="shared" ca="1" si="7"/>
        <v/>
      </c>
      <c r="J41" s="22" t="str">
        <f t="shared" ca="1" si="8"/>
        <v/>
      </c>
      <c r="K41" s="242"/>
      <c r="L41" s="8"/>
      <c r="M41" s="8"/>
    </row>
    <row r="42" spans="2:13">
      <c r="B42" s="21" t="s">
        <v>43</v>
      </c>
      <c r="C42" s="262">
        <f t="shared" ca="1" si="1"/>
        <v>2059</v>
      </c>
      <c r="D42" s="22" t="str">
        <f t="shared" ca="1" si="2"/>
        <v/>
      </c>
      <c r="E42" s="22" t="str">
        <f t="shared" ca="1" si="3"/>
        <v/>
      </c>
      <c r="F42" s="22" t="str">
        <f t="shared" ca="1" si="4"/>
        <v/>
      </c>
      <c r="G42" s="22" t="str">
        <f t="shared" ca="1" si="5"/>
        <v/>
      </c>
      <c r="H42" s="22" t="str">
        <f t="shared" ca="1" si="6"/>
        <v/>
      </c>
      <c r="I42" s="22" t="str">
        <f t="shared" ca="1" si="7"/>
        <v/>
      </c>
      <c r="J42" s="22" t="str">
        <f t="shared" ca="1" si="8"/>
        <v/>
      </c>
      <c r="K42" s="265"/>
      <c r="L42" s="8"/>
      <c r="M42" s="8"/>
    </row>
    <row r="43" spans="2:13">
      <c r="B43" s="21" t="s">
        <v>44</v>
      </c>
      <c r="C43" s="262">
        <f t="shared" ca="1" si="1"/>
        <v>2060</v>
      </c>
      <c r="D43" s="22" t="str">
        <f t="shared" ca="1" si="2"/>
        <v/>
      </c>
      <c r="E43" s="22" t="str">
        <f t="shared" ca="1" si="3"/>
        <v/>
      </c>
      <c r="F43" s="22" t="str">
        <f t="shared" ca="1" si="4"/>
        <v/>
      </c>
      <c r="G43" s="22" t="str">
        <f t="shared" ca="1" si="5"/>
        <v/>
      </c>
      <c r="H43" s="22" t="str">
        <f t="shared" ca="1" si="6"/>
        <v/>
      </c>
      <c r="I43" s="22" t="str">
        <f t="shared" ca="1" si="7"/>
        <v/>
      </c>
      <c r="J43" s="22" t="str">
        <f t="shared" ca="1" si="8"/>
        <v/>
      </c>
      <c r="K43" s="242"/>
      <c r="L43" s="8"/>
      <c r="M43" s="8"/>
    </row>
    <row r="44" spans="2:13">
      <c r="B44" s="21" t="s">
        <v>45</v>
      </c>
      <c r="C44" s="262">
        <f t="shared" ca="1" si="1"/>
        <v>2061</v>
      </c>
      <c r="D44" s="22" t="str">
        <f t="shared" ca="1" si="2"/>
        <v/>
      </c>
      <c r="E44" s="22" t="str">
        <f t="shared" ca="1" si="3"/>
        <v/>
      </c>
      <c r="F44" s="22" t="str">
        <f t="shared" ca="1" si="4"/>
        <v/>
      </c>
      <c r="G44" s="22" t="str">
        <f t="shared" ca="1" si="5"/>
        <v/>
      </c>
      <c r="H44" s="22" t="str">
        <f t="shared" ca="1" si="6"/>
        <v/>
      </c>
      <c r="I44" s="22" t="str">
        <f t="shared" ca="1" si="7"/>
        <v/>
      </c>
      <c r="J44" s="22" t="str">
        <f t="shared" ca="1" si="8"/>
        <v/>
      </c>
      <c r="K44" s="265"/>
      <c r="L44" s="8"/>
      <c r="M44" s="8"/>
    </row>
    <row r="45" spans="2:13">
      <c r="B45" s="21" t="s">
        <v>46</v>
      </c>
      <c r="C45" s="262">
        <f t="shared" ca="1" si="1"/>
        <v>2062</v>
      </c>
      <c r="D45" s="22" t="str">
        <f t="shared" ca="1" si="2"/>
        <v/>
      </c>
      <c r="E45" s="22" t="str">
        <f t="shared" ca="1" si="3"/>
        <v/>
      </c>
      <c r="F45" s="22" t="str">
        <f t="shared" ca="1" si="4"/>
        <v/>
      </c>
      <c r="G45" s="22" t="str">
        <f t="shared" ca="1" si="5"/>
        <v/>
      </c>
      <c r="H45" s="22" t="str">
        <f t="shared" ca="1" si="6"/>
        <v/>
      </c>
      <c r="I45" s="22" t="str">
        <f t="shared" ca="1" si="7"/>
        <v/>
      </c>
      <c r="J45" s="22" t="str">
        <f t="shared" ca="1" si="8"/>
        <v/>
      </c>
      <c r="K45" s="242"/>
      <c r="L45" s="8"/>
      <c r="M45" s="8"/>
    </row>
    <row r="46" spans="2:13">
      <c r="B46" s="21" t="s">
        <v>47</v>
      </c>
      <c r="C46" s="262">
        <f t="shared" ca="1" si="1"/>
        <v>2063</v>
      </c>
      <c r="D46" s="22" t="str">
        <f t="shared" ca="1" si="2"/>
        <v/>
      </c>
      <c r="E46" s="22" t="str">
        <f t="shared" ca="1" si="3"/>
        <v/>
      </c>
      <c r="F46" s="22" t="str">
        <f t="shared" ca="1" si="4"/>
        <v/>
      </c>
      <c r="G46" s="22" t="str">
        <f t="shared" ca="1" si="5"/>
        <v/>
      </c>
      <c r="H46" s="22" t="str">
        <f t="shared" ca="1" si="6"/>
        <v/>
      </c>
      <c r="I46" s="22" t="str">
        <f t="shared" ca="1" si="7"/>
        <v/>
      </c>
      <c r="J46" s="22" t="str">
        <f t="shared" ca="1" si="8"/>
        <v/>
      </c>
      <c r="K46" s="265"/>
      <c r="L46" s="8"/>
      <c r="M46" s="8"/>
    </row>
    <row r="47" spans="2:13">
      <c r="B47" s="21" t="s">
        <v>48</v>
      </c>
      <c r="C47" s="262">
        <f t="shared" ca="1" si="1"/>
        <v>2064</v>
      </c>
      <c r="D47" s="22" t="str">
        <f t="shared" ca="1" si="2"/>
        <v/>
      </c>
      <c r="E47" s="22" t="str">
        <f t="shared" ca="1" si="3"/>
        <v/>
      </c>
      <c r="F47" s="22" t="str">
        <f t="shared" ca="1" si="4"/>
        <v/>
      </c>
      <c r="G47" s="22" t="str">
        <f t="shared" ca="1" si="5"/>
        <v/>
      </c>
      <c r="H47" s="22" t="str">
        <f t="shared" ca="1" si="6"/>
        <v/>
      </c>
      <c r="I47" s="22" t="str">
        <f t="shared" ca="1" si="7"/>
        <v/>
      </c>
      <c r="J47" s="22" t="str">
        <f t="shared" ca="1" si="8"/>
        <v/>
      </c>
      <c r="K47" s="242"/>
      <c r="L47" s="8"/>
      <c r="M47" s="8"/>
    </row>
    <row r="48" spans="2:13">
      <c r="B48" s="21" t="s">
        <v>49</v>
      </c>
      <c r="C48" s="262">
        <f t="shared" ca="1" si="1"/>
        <v>2065</v>
      </c>
      <c r="D48" s="22" t="str">
        <f t="shared" ca="1" si="2"/>
        <v/>
      </c>
      <c r="E48" s="22" t="str">
        <f t="shared" ca="1" si="3"/>
        <v/>
      </c>
      <c r="F48" s="22" t="str">
        <f t="shared" ca="1" si="4"/>
        <v/>
      </c>
      <c r="G48" s="22" t="str">
        <f t="shared" ca="1" si="5"/>
        <v/>
      </c>
      <c r="H48" s="22" t="str">
        <f t="shared" ca="1" si="6"/>
        <v/>
      </c>
      <c r="I48" s="22" t="str">
        <f t="shared" ca="1" si="7"/>
        <v/>
      </c>
      <c r="J48" s="22" t="str">
        <f t="shared" ca="1" si="8"/>
        <v/>
      </c>
      <c r="K48" s="265"/>
      <c r="L48" s="8"/>
      <c r="M48" s="8"/>
    </row>
    <row r="49" spans="2:13">
      <c r="B49" s="21" t="s">
        <v>50</v>
      </c>
      <c r="C49" s="262">
        <f t="shared" ca="1" si="1"/>
        <v>2066</v>
      </c>
      <c r="D49" s="22" t="str">
        <f t="shared" ca="1" si="2"/>
        <v/>
      </c>
      <c r="E49" s="22" t="str">
        <f t="shared" ca="1" si="3"/>
        <v/>
      </c>
      <c r="F49" s="22" t="str">
        <f t="shared" ca="1" si="4"/>
        <v/>
      </c>
      <c r="G49" s="22" t="str">
        <f t="shared" ca="1" si="5"/>
        <v/>
      </c>
      <c r="H49" s="22" t="str">
        <f t="shared" ca="1" si="6"/>
        <v/>
      </c>
      <c r="I49" s="22" t="str">
        <f t="shared" ca="1" si="7"/>
        <v/>
      </c>
      <c r="J49" s="22" t="str">
        <f t="shared" ca="1" si="8"/>
        <v/>
      </c>
      <c r="K49" s="242"/>
      <c r="L49" s="8"/>
      <c r="M49" s="8"/>
    </row>
    <row r="50" spans="2:13">
      <c r="B50" s="21" t="s">
        <v>51</v>
      </c>
      <c r="C50" s="262">
        <f t="shared" ca="1" si="1"/>
        <v>2067</v>
      </c>
      <c r="D50" s="22" t="str">
        <f t="shared" ca="1" si="2"/>
        <v/>
      </c>
      <c r="E50" s="22" t="str">
        <f t="shared" ca="1" si="3"/>
        <v/>
      </c>
      <c r="F50" s="22" t="str">
        <f t="shared" ca="1" si="4"/>
        <v/>
      </c>
      <c r="G50" s="22" t="str">
        <f t="shared" ca="1" si="5"/>
        <v/>
      </c>
      <c r="H50" s="22" t="str">
        <f t="shared" ca="1" si="6"/>
        <v/>
      </c>
      <c r="I50" s="22" t="str">
        <f t="shared" ca="1" si="7"/>
        <v/>
      </c>
      <c r="J50" s="22" t="str">
        <f t="shared" ca="1" si="8"/>
        <v/>
      </c>
      <c r="K50" s="265"/>
      <c r="L50" s="8"/>
      <c r="M50" s="8"/>
    </row>
    <row r="51" spans="2:13">
      <c r="B51" s="21" t="s">
        <v>52</v>
      </c>
      <c r="C51" s="262">
        <f t="shared" ca="1" si="1"/>
        <v>2068</v>
      </c>
      <c r="D51" s="22" t="str">
        <f t="shared" ca="1" si="2"/>
        <v/>
      </c>
      <c r="E51" s="22" t="str">
        <f t="shared" ca="1" si="3"/>
        <v/>
      </c>
      <c r="F51" s="22" t="str">
        <f t="shared" ca="1" si="4"/>
        <v/>
      </c>
      <c r="G51" s="22" t="str">
        <f t="shared" ca="1" si="5"/>
        <v/>
      </c>
      <c r="H51" s="22" t="str">
        <f t="shared" ca="1" si="6"/>
        <v/>
      </c>
      <c r="I51" s="22" t="str">
        <f t="shared" ca="1" si="7"/>
        <v/>
      </c>
      <c r="J51" s="22" t="str">
        <f t="shared" ca="1" si="8"/>
        <v/>
      </c>
      <c r="K51" s="242"/>
      <c r="L51" s="8"/>
      <c r="M51" s="8"/>
    </row>
    <row r="52" spans="2:13">
      <c r="B52" s="21" t="s">
        <v>53</v>
      </c>
      <c r="C52" s="262">
        <f t="shared" ca="1" si="1"/>
        <v>2069</v>
      </c>
      <c r="D52" s="22" t="str">
        <f t="shared" ca="1" si="2"/>
        <v/>
      </c>
      <c r="E52" s="22" t="str">
        <f t="shared" ca="1" si="3"/>
        <v/>
      </c>
      <c r="F52" s="22" t="str">
        <f t="shared" ca="1" si="4"/>
        <v/>
      </c>
      <c r="G52" s="22" t="str">
        <f t="shared" ca="1" si="5"/>
        <v/>
      </c>
      <c r="H52" s="22" t="str">
        <f t="shared" ca="1" si="6"/>
        <v/>
      </c>
      <c r="I52" s="22" t="str">
        <f t="shared" ca="1" si="7"/>
        <v/>
      </c>
      <c r="J52" s="22" t="str">
        <f t="shared" ca="1" si="8"/>
        <v/>
      </c>
      <c r="K52" s="265"/>
      <c r="L52" s="8"/>
      <c r="M52" s="8"/>
    </row>
    <row r="53" spans="2:13">
      <c r="B53" s="21" t="s">
        <v>54</v>
      </c>
      <c r="C53" s="262">
        <f t="shared" ca="1" si="1"/>
        <v>2070</v>
      </c>
      <c r="D53" s="22" t="str">
        <f t="shared" ca="1" si="2"/>
        <v/>
      </c>
      <c r="E53" s="22" t="str">
        <f t="shared" ca="1" si="3"/>
        <v/>
      </c>
      <c r="F53" s="22" t="str">
        <f t="shared" ca="1" si="4"/>
        <v/>
      </c>
      <c r="G53" s="22" t="str">
        <f t="shared" ca="1" si="5"/>
        <v/>
      </c>
      <c r="H53" s="22" t="str">
        <f t="shared" ca="1" si="6"/>
        <v/>
      </c>
      <c r="I53" s="22" t="str">
        <f t="shared" ca="1" si="7"/>
        <v/>
      </c>
      <c r="J53" s="22" t="str">
        <f t="shared" ca="1" si="8"/>
        <v/>
      </c>
      <c r="K53" s="242"/>
      <c r="L53" s="8"/>
      <c r="M53" s="8"/>
    </row>
    <row r="54" spans="2:13">
      <c r="B54" s="21" t="s">
        <v>55</v>
      </c>
      <c r="C54" s="262">
        <f t="shared" ca="1" si="1"/>
        <v>2071</v>
      </c>
      <c r="D54" s="22" t="str">
        <f t="shared" ca="1" si="2"/>
        <v/>
      </c>
      <c r="E54" s="22" t="str">
        <f t="shared" ca="1" si="3"/>
        <v/>
      </c>
      <c r="F54" s="22" t="str">
        <f t="shared" ca="1" si="4"/>
        <v/>
      </c>
      <c r="G54" s="22" t="str">
        <f t="shared" ca="1" si="5"/>
        <v/>
      </c>
      <c r="H54" s="22" t="str">
        <f t="shared" ca="1" si="6"/>
        <v/>
      </c>
      <c r="I54" s="22" t="str">
        <f t="shared" ca="1" si="7"/>
        <v/>
      </c>
      <c r="J54" s="22" t="str">
        <f t="shared" ca="1" si="8"/>
        <v/>
      </c>
      <c r="K54" s="265"/>
      <c r="L54" s="8"/>
      <c r="M54" s="8"/>
    </row>
    <row r="55" spans="2:13">
      <c r="B55" s="21" t="s">
        <v>56</v>
      </c>
      <c r="C55" s="262">
        <f t="shared" ca="1" si="1"/>
        <v>2072</v>
      </c>
      <c r="D55" s="22" t="str">
        <f t="shared" ca="1" si="2"/>
        <v/>
      </c>
      <c r="E55" s="22" t="str">
        <f t="shared" ca="1" si="3"/>
        <v/>
      </c>
      <c r="F55" s="22" t="str">
        <f t="shared" ca="1" si="4"/>
        <v/>
      </c>
      <c r="G55" s="22" t="str">
        <f t="shared" ca="1" si="5"/>
        <v/>
      </c>
      <c r="H55" s="22" t="str">
        <f t="shared" ca="1" si="6"/>
        <v/>
      </c>
      <c r="I55" s="22" t="str">
        <f t="shared" ca="1" si="7"/>
        <v/>
      </c>
      <c r="J55" s="22" t="str">
        <f t="shared" ca="1" si="8"/>
        <v/>
      </c>
      <c r="K55" s="242"/>
      <c r="L55" s="8"/>
      <c r="M55" s="8"/>
    </row>
    <row r="56" spans="2:13">
      <c r="B56" s="21" t="s">
        <v>57</v>
      </c>
      <c r="C56" s="262">
        <f t="shared" ca="1" si="1"/>
        <v>2073</v>
      </c>
      <c r="D56" s="22" t="str">
        <f t="shared" ca="1" si="2"/>
        <v/>
      </c>
      <c r="E56" s="22" t="str">
        <f t="shared" ca="1" si="3"/>
        <v/>
      </c>
      <c r="F56" s="22" t="str">
        <f t="shared" ca="1" si="4"/>
        <v/>
      </c>
      <c r="G56" s="22" t="str">
        <f t="shared" ca="1" si="5"/>
        <v/>
      </c>
      <c r="H56" s="22" t="str">
        <f t="shared" ca="1" si="6"/>
        <v/>
      </c>
      <c r="I56" s="22" t="str">
        <f t="shared" ca="1" si="7"/>
        <v/>
      </c>
      <c r="J56" s="22" t="str">
        <f t="shared" ca="1" si="8"/>
        <v/>
      </c>
      <c r="K56" s="265"/>
      <c r="L56" s="8"/>
      <c r="M56" s="8"/>
    </row>
    <row r="57" spans="2:13">
      <c r="B57" s="21" t="s">
        <v>58</v>
      </c>
      <c r="C57" s="262">
        <f t="shared" ca="1" si="1"/>
        <v>2074</v>
      </c>
      <c r="D57" s="22" t="str">
        <f t="shared" ca="1" si="2"/>
        <v/>
      </c>
      <c r="E57" s="22" t="str">
        <f t="shared" ca="1" si="3"/>
        <v/>
      </c>
      <c r="F57" s="22" t="str">
        <f t="shared" ca="1" si="4"/>
        <v/>
      </c>
      <c r="G57" s="22" t="str">
        <f t="shared" ca="1" si="5"/>
        <v/>
      </c>
      <c r="H57" s="22" t="str">
        <f t="shared" ca="1" si="6"/>
        <v/>
      </c>
      <c r="I57" s="22" t="str">
        <f t="shared" ca="1" si="7"/>
        <v/>
      </c>
      <c r="J57" s="22" t="str">
        <f t="shared" ca="1" si="8"/>
        <v/>
      </c>
      <c r="K57" s="242"/>
      <c r="L57" s="8"/>
      <c r="M57" s="8"/>
    </row>
    <row r="58" spans="2:13">
      <c r="B58" s="21" t="s">
        <v>59</v>
      </c>
      <c r="C58" s="262">
        <f t="shared" ca="1" si="1"/>
        <v>2075</v>
      </c>
      <c r="D58" s="22" t="str">
        <f t="shared" ca="1" si="2"/>
        <v/>
      </c>
      <c r="E58" s="22" t="str">
        <f t="shared" ca="1" si="3"/>
        <v/>
      </c>
      <c r="F58" s="22" t="str">
        <f t="shared" ca="1" si="4"/>
        <v/>
      </c>
      <c r="G58" s="22" t="str">
        <f t="shared" ca="1" si="5"/>
        <v/>
      </c>
      <c r="H58" s="22" t="str">
        <f t="shared" ca="1" si="6"/>
        <v/>
      </c>
      <c r="I58" s="22" t="str">
        <f t="shared" ca="1" si="7"/>
        <v/>
      </c>
      <c r="J58" s="22" t="str">
        <f t="shared" ca="1" si="8"/>
        <v/>
      </c>
      <c r="K58" s="266"/>
      <c r="L58" s="8"/>
      <c r="M58" s="8"/>
    </row>
    <row r="59" spans="2:13" ht="20.25" thickBot="1">
      <c r="B59" s="24" t="s">
        <v>60</v>
      </c>
      <c r="C59" s="262">
        <f t="shared" ca="1" si="1"/>
        <v>2076</v>
      </c>
      <c r="D59" s="22" t="str">
        <f t="shared" ca="1" si="2"/>
        <v/>
      </c>
      <c r="E59" s="22" t="str">
        <f t="shared" ca="1" si="3"/>
        <v/>
      </c>
      <c r="F59" s="22" t="str">
        <f t="shared" ca="1" si="4"/>
        <v/>
      </c>
      <c r="G59" s="22" t="str">
        <f t="shared" ca="1" si="5"/>
        <v/>
      </c>
      <c r="H59" s="22" t="str">
        <f t="shared" ca="1" si="6"/>
        <v/>
      </c>
      <c r="I59" s="22" t="str">
        <f t="shared" ca="1" si="7"/>
        <v/>
      </c>
      <c r="J59" s="22" t="str">
        <f t="shared" ca="1" si="8"/>
        <v/>
      </c>
      <c r="K59" s="243"/>
    </row>
  </sheetData>
  <sheetProtection sheet="1" objects="1"/>
  <mergeCells count="4">
    <mergeCell ref="D7:J7"/>
    <mergeCell ref="K6:K7"/>
    <mergeCell ref="B6:C6"/>
    <mergeCell ref="B8:J8"/>
  </mergeCells>
  <phoneticPr fontId="1"/>
  <pageMargins left="0.70866141732283472" right="0.70866141732283472" top="0.74803149606299213" bottom="0.74803149606299213" header="0.31496062992125984" footer="0.31496062992125984"/>
  <pageSetup paperSize="9" scale="70" fitToHeight="0" orientation="landscape" horizontalDpi="4294967293" verticalDpi="0" copies="3" r:id="rId1"/>
  <ignoredErrors>
    <ignoredError sqref="D9:J9 E10 D11:J60 D10 F10:J10"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D8B1-E623-654D-B356-8A98EA3EED42}">
  <sheetPr>
    <pageSetUpPr fitToPage="1"/>
  </sheetPr>
  <dimension ref="A1:V36"/>
  <sheetViews>
    <sheetView workbookViewId="0">
      <selection activeCell="G6" sqref="G6:J6"/>
    </sheetView>
  </sheetViews>
  <sheetFormatPr defaultColWidth="10.6640625" defaultRowHeight="14.25"/>
  <cols>
    <col min="1" max="1" width="10.6640625" style="8"/>
    <col min="2" max="2" width="28" style="8" customWidth="1"/>
    <col min="3" max="5" width="6.33203125" style="8" customWidth="1"/>
    <col min="6" max="6" width="11.5546875" style="8" customWidth="1"/>
    <col min="7" max="9" width="7" style="8" customWidth="1"/>
    <col min="10" max="10" width="10.88671875" style="8" customWidth="1"/>
    <col min="11" max="13" width="7.6640625" style="8" customWidth="1"/>
    <col min="14" max="14" width="11" style="8" customWidth="1"/>
    <col min="15" max="17" width="6.44140625" style="8" customWidth="1"/>
    <col min="18" max="18" width="11.109375" style="8" customWidth="1"/>
    <col min="19" max="21" width="6.88671875" style="8" customWidth="1"/>
    <col min="22" max="22" width="10.6640625" style="8" customWidth="1"/>
    <col min="23" max="16384" width="10.6640625" style="8"/>
  </cols>
  <sheetData>
    <row r="1" spans="1:22" ht="20.100000000000001" customHeight="1">
      <c r="A1" s="324" t="s">
        <v>373</v>
      </c>
      <c r="B1" s="264" t="s">
        <v>378</v>
      </c>
    </row>
    <row r="2" spans="1:22" ht="50.1" customHeight="1">
      <c r="A2" s="324"/>
      <c r="B2" s="41" t="s">
        <v>63</v>
      </c>
    </row>
    <row r="3" spans="1:22" ht="20.100000000000001" customHeight="1">
      <c r="A3" s="324"/>
      <c r="B3" s="42" t="s">
        <v>352</v>
      </c>
    </row>
    <row r="4" spans="1:22" ht="20.100000000000001" customHeight="1">
      <c r="A4" s="324"/>
      <c r="B4" s="8" t="s">
        <v>348</v>
      </c>
    </row>
    <row r="5" spans="1:22" ht="33.950000000000003" customHeight="1" thickBot="1">
      <c r="A5" s="324"/>
      <c r="C5" s="327" t="s">
        <v>301</v>
      </c>
      <c r="D5" s="328"/>
      <c r="E5" s="328"/>
      <c r="F5" s="328"/>
    </row>
    <row r="6" spans="1:22" ht="29.1" customHeight="1">
      <c r="A6" s="324"/>
      <c r="B6" s="167" t="s">
        <v>349</v>
      </c>
      <c r="C6" s="323" t="s">
        <v>165</v>
      </c>
      <c r="D6" s="323"/>
      <c r="E6" s="323"/>
      <c r="F6" s="323"/>
      <c r="G6" s="303"/>
      <c r="H6" s="304"/>
      <c r="I6" s="304"/>
      <c r="J6" s="304"/>
      <c r="K6" s="303"/>
      <c r="L6" s="304"/>
      <c r="M6" s="304"/>
      <c r="N6" s="304"/>
      <c r="O6" s="303"/>
      <c r="P6" s="304"/>
      <c r="Q6" s="304"/>
      <c r="R6" s="304"/>
      <c r="S6" s="303"/>
      <c r="T6" s="304"/>
      <c r="U6" s="304"/>
      <c r="V6" s="305"/>
    </row>
    <row r="7" spans="1:22" ht="29.1" customHeight="1">
      <c r="A7" s="324"/>
      <c r="B7" s="168" t="s">
        <v>385</v>
      </c>
      <c r="C7" s="299" t="s">
        <v>384</v>
      </c>
      <c r="D7" s="299"/>
      <c r="E7" s="299"/>
      <c r="F7" s="299"/>
      <c r="G7" s="295"/>
      <c r="H7" s="291"/>
      <c r="I7" s="291"/>
      <c r="J7" s="291"/>
      <c r="K7" s="295"/>
      <c r="L7" s="291"/>
      <c r="M7" s="291"/>
      <c r="N7" s="291"/>
      <c r="O7" s="295"/>
      <c r="P7" s="291"/>
      <c r="Q7" s="291"/>
      <c r="R7" s="291"/>
      <c r="S7" s="295"/>
      <c r="T7" s="291"/>
      <c r="U7" s="291"/>
      <c r="V7" s="306"/>
    </row>
    <row r="8" spans="1:22" ht="29.1" customHeight="1">
      <c r="A8" s="324"/>
      <c r="B8" s="6" t="s">
        <v>135</v>
      </c>
      <c r="C8" s="330" t="s">
        <v>75</v>
      </c>
      <c r="D8" s="330"/>
      <c r="E8" s="330"/>
      <c r="F8" s="330"/>
      <c r="G8" s="308"/>
      <c r="H8" s="308"/>
      <c r="I8" s="308"/>
      <c r="J8" s="308"/>
      <c r="K8" s="308"/>
      <c r="L8" s="308"/>
      <c r="M8" s="308"/>
      <c r="N8" s="308"/>
      <c r="O8" s="308"/>
      <c r="P8" s="308"/>
      <c r="Q8" s="308"/>
      <c r="R8" s="308"/>
      <c r="S8" s="307"/>
      <c r="T8" s="308"/>
      <c r="U8" s="308"/>
      <c r="V8" s="309"/>
    </row>
    <row r="9" spans="1:22" ht="29.1" customHeight="1">
      <c r="A9" s="324"/>
      <c r="B9" s="6" t="s">
        <v>68</v>
      </c>
      <c r="C9" s="182">
        <v>2011</v>
      </c>
      <c r="D9" s="170" t="s">
        <v>71</v>
      </c>
      <c r="E9" s="181">
        <v>4</v>
      </c>
      <c r="F9" s="140" t="s">
        <v>350</v>
      </c>
      <c r="G9" s="186"/>
      <c r="H9" s="175" t="s">
        <v>71</v>
      </c>
      <c r="I9" s="187"/>
      <c r="J9" s="185" t="s">
        <v>350</v>
      </c>
      <c r="K9" s="186"/>
      <c r="L9" s="175" t="s">
        <v>71</v>
      </c>
      <c r="M9" s="187"/>
      <c r="N9" s="185" t="s">
        <v>350</v>
      </c>
      <c r="O9" s="186"/>
      <c r="P9" s="175" t="s">
        <v>71</v>
      </c>
      <c r="Q9" s="187"/>
      <c r="R9" s="185" t="s">
        <v>350</v>
      </c>
      <c r="S9" s="186"/>
      <c r="T9" s="175" t="s">
        <v>71</v>
      </c>
      <c r="U9" s="187"/>
      <c r="V9" s="176" t="s">
        <v>350</v>
      </c>
    </row>
    <row r="10" spans="1:22" ht="29.1" customHeight="1">
      <c r="A10" s="324"/>
      <c r="B10" s="168" t="s">
        <v>84</v>
      </c>
      <c r="C10" s="299">
        <v>450</v>
      </c>
      <c r="D10" s="299"/>
      <c r="E10" s="300"/>
      <c r="F10" s="140" t="s">
        <v>72</v>
      </c>
      <c r="G10" s="295"/>
      <c r="H10" s="291"/>
      <c r="I10" s="292"/>
      <c r="J10" s="140" t="s">
        <v>72</v>
      </c>
      <c r="K10" s="295"/>
      <c r="L10" s="291"/>
      <c r="M10" s="292"/>
      <c r="N10" s="140" t="s">
        <v>72</v>
      </c>
      <c r="O10" s="295"/>
      <c r="P10" s="291"/>
      <c r="Q10" s="292"/>
      <c r="R10" s="140" t="s">
        <v>72</v>
      </c>
      <c r="S10" s="295"/>
      <c r="T10" s="291"/>
      <c r="U10" s="292"/>
      <c r="V10" s="169" t="s">
        <v>72</v>
      </c>
    </row>
    <row r="11" spans="1:22" ht="29.1" customHeight="1">
      <c r="A11" s="324"/>
      <c r="B11" s="6" t="s">
        <v>69</v>
      </c>
      <c r="C11" s="330" t="s">
        <v>73</v>
      </c>
      <c r="D11" s="330"/>
      <c r="E11" s="330"/>
      <c r="F11" s="330"/>
      <c r="G11" s="307"/>
      <c r="H11" s="308"/>
      <c r="I11" s="308"/>
      <c r="J11" s="308"/>
      <c r="K11" s="307"/>
      <c r="L11" s="308"/>
      <c r="M11" s="308"/>
      <c r="N11" s="308"/>
      <c r="O11" s="307"/>
      <c r="P11" s="308"/>
      <c r="Q11" s="308"/>
      <c r="R11" s="308"/>
      <c r="S11" s="307"/>
      <c r="T11" s="308"/>
      <c r="U11" s="308"/>
      <c r="V11" s="309"/>
    </row>
    <row r="12" spans="1:22" ht="29.1" customHeight="1">
      <c r="A12" s="324"/>
      <c r="B12" s="6" t="s">
        <v>70</v>
      </c>
      <c r="C12" s="330" t="s">
        <v>74</v>
      </c>
      <c r="D12" s="330"/>
      <c r="E12" s="330"/>
      <c r="F12" s="330"/>
      <c r="G12" s="307"/>
      <c r="H12" s="308"/>
      <c r="I12" s="308"/>
      <c r="J12" s="308"/>
      <c r="K12" s="307"/>
      <c r="L12" s="308"/>
      <c r="M12" s="308"/>
      <c r="N12" s="308"/>
      <c r="O12" s="307"/>
      <c r="P12" s="308"/>
      <c r="Q12" s="308"/>
      <c r="R12" s="308"/>
      <c r="S12" s="307"/>
      <c r="T12" s="308"/>
      <c r="U12" s="308"/>
      <c r="V12" s="309"/>
    </row>
    <row r="13" spans="1:22" ht="35.1" customHeight="1">
      <c r="A13" s="324"/>
      <c r="B13" s="168" t="s">
        <v>357</v>
      </c>
      <c r="C13" s="299">
        <v>60000</v>
      </c>
      <c r="D13" s="299"/>
      <c r="E13" s="300"/>
      <c r="F13" s="140" t="s">
        <v>103</v>
      </c>
      <c r="G13" s="295"/>
      <c r="H13" s="291"/>
      <c r="I13" s="292"/>
      <c r="J13" s="140" t="s">
        <v>103</v>
      </c>
      <c r="K13" s="295"/>
      <c r="L13" s="291"/>
      <c r="M13" s="292"/>
      <c r="N13" s="140" t="s">
        <v>103</v>
      </c>
      <c r="O13" s="295"/>
      <c r="P13" s="291"/>
      <c r="Q13" s="292"/>
      <c r="R13" s="140" t="s">
        <v>103</v>
      </c>
      <c r="S13" s="295"/>
      <c r="T13" s="291"/>
      <c r="U13" s="292"/>
      <c r="V13" s="169" t="s">
        <v>103</v>
      </c>
    </row>
    <row r="14" spans="1:22" ht="29.1" customHeight="1">
      <c r="A14" s="324"/>
      <c r="B14" s="6" t="s">
        <v>76</v>
      </c>
      <c r="C14" s="299">
        <v>65</v>
      </c>
      <c r="D14" s="299"/>
      <c r="E14" s="300"/>
      <c r="F14" s="195" t="s">
        <v>351</v>
      </c>
      <c r="G14" s="295"/>
      <c r="H14" s="291"/>
      <c r="I14" s="292"/>
      <c r="J14" s="195" t="s">
        <v>351</v>
      </c>
      <c r="K14" s="295"/>
      <c r="L14" s="291"/>
      <c r="M14" s="292"/>
      <c r="N14" s="195" t="s">
        <v>351</v>
      </c>
      <c r="O14" s="295"/>
      <c r="P14" s="291"/>
      <c r="Q14" s="292"/>
      <c r="R14" s="195" t="s">
        <v>351</v>
      </c>
      <c r="S14" s="295"/>
      <c r="T14" s="291"/>
      <c r="U14" s="292"/>
      <c r="V14" s="196" t="s">
        <v>351</v>
      </c>
    </row>
    <row r="15" spans="1:22" ht="41.1" customHeight="1">
      <c r="A15" s="324"/>
      <c r="B15" s="168" t="s">
        <v>356</v>
      </c>
      <c r="C15" s="329" t="s">
        <v>359</v>
      </c>
      <c r="D15" s="329"/>
      <c r="E15" s="329"/>
      <c r="F15" s="329"/>
      <c r="G15" s="310"/>
      <c r="H15" s="311"/>
      <c r="I15" s="311"/>
      <c r="J15" s="311"/>
      <c r="K15" s="310"/>
      <c r="L15" s="311"/>
      <c r="M15" s="311"/>
      <c r="N15" s="311"/>
      <c r="O15" s="310"/>
      <c r="P15" s="311"/>
      <c r="Q15" s="311"/>
      <c r="R15" s="311"/>
      <c r="S15" s="310"/>
      <c r="T15" s="311"/>
      <c r="U15" s="311"/>
      <c r="V15" s="312"/>
    </row>
    <row r="16" spans="1:22" ht="36" customHeight="1">
      <c r="A16" s="324"/>
      <c r="B16" s="168" t="s">
        <v>354</v>
      </c>
      <c r="C16" s="299">
        <v>1200</v>
      </c>
      <c r="D16" s="299"/>
      <c r="E16" s="300"/>
      <c r="F16" s="172" t="s">
        <v>72</v>
      </c>
      <c r="G16" s="295"/>
      <c r="H16" s="291"/>
      <c r="I16" s="292"/>
      <c r="J16" s="172" t="s">
        <v>72</v>
      </c>
      <c r="K16" s="295"/>
      <c r="L16" s="291"/>
      <c r="M16" s="292"/>
      <c r="N16" s="172" t="s">
        <v>72</v>
      </c>
      <c r="O16" s="295"/>
      <c r="P16" s="291"/>
      <c r="Q16" s="292"/>
      <c r="R16" s="172" t="s">
        <v>72</v>
      </c>
      <c r="S16" s="295"/>
      <c r="T16" s="291"/>
      <c r="U16" s="292"/>
      <c r="V16" s="171" t="s">
        <v>72</v>
      </c>
    </row>
    <row r="17" spans="1:22" ht="29.1" customHeight="1">
      <c r="A17" s="324"/>
      <c r="B17" s="321" t="s">
        <v>355</v>
      </c>
      <c r="C17" s="177">
        <v>65</v>
      </c>
      <c r="D17" s="173" t="s">
        <v>299</v>
      </c>
      <c r="E17" s="179">
        <v>10</v>
      </c>
      <c r="F17" s="178" t="s">
        <v>310</v>
      </c>
      <c r="G17" s="189"/>
      <c r="H17" s="173" t="s">
        <v>299</v>
      </c>
      <c r="I17" s="189"/>
      <c r="J17" s="190"/>
      <c r="K17" s="189"/>
      <c r="L17" s="173" t="s">
        <v>299</v>
      </c>
      <c r="M17" s="189"/>
      <c r="N17" s="190"/>
      <c r="O17" s="189"/>
      <c r="P17" s="173" t="s">
        <v>299</v>
      </c>
      <c r="Q17" s="189"/>
      <c r="R17" s="190"/>
      <c r="S17" s="189"/>
      <c r="T17" s="173" t="s">
        <v>299</v>
      </c>
      <c r="U17" s="189"/>
      <c r="V17" s="193"/>
    </row>
    <row r="18" spans="1:22" ht="29.1" customHeight="1" thickBot="1">
      <c r="A18" s="324"/>
      <c r="B18" s="322"/>
      <c r="C18" s="180" t="s">
        <v>101</v>
      </c>
      <c r="D18" s="325">
        <v>60</v>
      </c>
      <c r="E18" s="326"/>
      <c r="F18" s="184" t="s">
        <v>72</v>
      </c>
      <c r="G18" s="183" t="s">
        <v>101</v>
      </c>
      <c r="H18" s="296"/>
      <c r="I18" s="294"/>
      <c r="J18" s="184" t="s">
        <v>72</v>
      </c>
      <c r="K18" s="183" t="s">
        <v>101</v>
      </c>
      <c r="L18" s="296"/>
      <c r="M18" s="294"/>
      <c r="N18" s="184" t="s">
        <v>72</v>
      </c>
      <c r="O18" s="183" t="s">
        <v>101</v>
      </c>
      <c r="P18" s="296"/>
      <c r="Q18" s="294"/>
      <c r="R18" s="184" t="s">
        <v>72</v>
      </c>
      <c r="S18" s="183" t="s">
        <v>101</v>
      </c>
      <c r="T18" s="296"/>
      <c r="U18" s="294"/>
      <c r="V18" s="174" t="s">
        <v>72</v>
      </c>
    </row>
    <row r="19" spans="1:22" ht="20.100000000000001" customHeight="1">
      <c r="A19" s="324"/>
      <c r="B19" s="44" t="s">
        <v>353</v>
      </c>
    </row>
    <row r="20" spans="1:22" ht="20.100000000000001" customHeight="1">
      <c r="A20" s="324"/>
      <c r="C20" s="45"/>
    </row>
    <row r="21" spans="1:22" ht="50.1" customHeight="1">
      <c r="A21" s="324"/>
      <c r="B21" s="7" t="s">
        <v>77</v>
      </c>
      <c r="J21" s="62" t="s">
        <v>360</v>
      </c>
    </row>
    <row r="22" spans="1:22" ht="20.100000000000001" customHeight="1">
      <c r="B22" s="8" t="s">
        <v>345</v>
      </c>
      <c r="J22" s="8" t="s">
        <v>369</v>
      </c>
    </row>
    <row r="23" spans="1:22" ht="20.100000000000001" customHeight="1" thickBot="1">
      <c r="D23"/>
      <c r="J23" s="8" t="s">
        <v>361</v>
      </c>
    </row>
    <row r="24" spans="1:22" ht="36.950000000000003" customHeight="1">
      <c r="B24" s="197"/>
      <c r="C24" s="267" t="s">
        <v>358</v>
      </c>
      <c r="D24" s="267"/>
      <c r="E24" s="267"/>
      <c r="F24" s="319" t="s">
        <v>137</v>
      </c>
      <c r="G24" s="319"/>
      <c r="H24" s="320"/>
      <c r="J24" s="138" t="s">
        <v>366</v>
      </c>
      <c r="K24" s="297" t="s">
        <v>364</v>
      </c>
      <c r="L24" s="297"/>
      <c r="M24" s="297"/>
      <c r="N24" s="297"/>
      <c r="O24" s="298" t="s">
        <v>365</v>
      </c>
      <c r="P24" s="297"/>
      <c r="Q24" s="297"/>
      <c r="R24" s="207" t="s">
        <v>363</v>
      </c>
    </row>
    <row r="25" spans="1:22" ht="20.100000000000001" customHeight="1">
      <c r="B25" s="198" t="s">
        <v>78</v>
      </c>
      <c r="C25" s="313"/>
      <c r="D25" s="314"/>
      <c r="E25" s="140" t="s">
        <v>103</v>
      </c>
      <c r="F25" s="317"/>
      <c r="G25" s="318"/>
      <c r="H25" s="202" t="s">
        <v>103</v>
      </c>
      <c r="J25" s="208" t="s">
        <v>368</v>
      </c>
      <c r="K25" s="143">
        <v>22</v>
      </c>
      <c r="L25" s="205" t="s">
        <v>299</v>
      </c>
      <c r="M25" s="205">
        <v>28</v>
      </c>
      <c r="N25" s="204" t="s">
        <v>362</v>
      </c>
      <c r="O25" s="299">
        <v>350</v>
      </c>
      <c r="P25" s="300"/>
      <c r="Q25" s="204" t="s">
        <v>72</v>
      </c>
      <c r="R25" s="142" t="s">
        <v>367</v>
      </c>
    </row>
    <row r="26" spans="1:22" ht="20.100000000000001" customHeight="1">
      <c r="B26" s="198" t="s">
        <v>79</v>
      </c>
      <c r="C26" s="313"/>
      <c r="D26" s="314"/>
      <c r="E26" s="140" t="s">
        <v>103</v>
      </c>
      <c r="F26" s="317"/>
      <c r="G26" s="318"/>
      <c r="H26" s="202" t="s">
        <v>103</v>
      </c>
      <c r="J26" s="209"/>
      <c r="K26" s="191"/>
      <c r="L26" s="170" t="s">
        <v>299</v>
      </c>
      <c r="M26" s="206"/>
      <c r="N26" s="140" t="s">
        <v>362</v>
      </c>
      <c r="O26" s="291"/>
      <c r="P26" s="292"/>
      <c r="Q26" s="140" t="s">
        <v>72</v>
      </c>
      <c r="R26" s="192"/>
    </row>
    <row r="27" spans="1:22" ht="20.100000000000001" customHeight="1">
      <c r="B27" s="198" t="s">
        <v>80</v>
      </c>
      <c r="C27" s="313"/>
      <c r="D27" s="314"/>
      <c r="E27" s="140" t="s">
        <v>103</v>
      </c>
      <c r="F27" s="317"/>
      <c r="G27" s="318"/>
      <c r="H27" s="202" t="s">
        <v>103</v>
      </c>
      <c r="J27" s="209"/>
      <c r="K27" s="191"/>
      <c r="L27" s="170" t="s">
        <v>299</v>
      </c>
      <c r="M27" s="206"/>
      <c r="N27" s="140" t="s">
        <v>362</v>
      </c>
      <c r="O27" s="291"/>
      <c r="P27" s="292"/>
      <c r="Q27" s="140" t="s">
        <v>72</v>
      </c>
      <c r="R27" s="192"/>
    </row>
    <row r="28" spans="1:22" ht="20.100000000000001" customHeight="1">
      <c r="B28" s="198" t="s">
        <v>136</v>
      </c>
      <c r="C28" s="313"/>
      <c r="D28" s="314"/>
      <c r="E28" s="140" t="s">
        <v>103</v>
      </c>
      <c r="F28" s="317"/>
      <c r="G28" s="318"/>
      <c r="H28" s="202" t="s">
        <v>103</v>
      </c>
      <c r="J28" s="209"/>
      <c r="K28" s="191"/>
      <c r="L28" s="170" t="s">
        <v>299</v>
      </c>
      <c r="M28" s="206"/>
      <c r="N28" s="140" t="s">
        <v>362</v>
      </c>
      <c r="O28" s="291"/>
      <c r="P28" s="292"/>
      <c r="Q28" s="140" t="s">
        <v>72</v>
      </c>
      <c r="R28" s="192"/>
    </row>
    <row r="29" spans="1:22" ht="20.100000000000001" customHeight="1">
      <c r="B29" s="199"/>
      <c r="C29" s="313"/>
      <c r="D29" s="314"/>
      <c r="E29" s="140" t="s">
        <v>103</v>
      </c>
      <c r="F29" s="317"/>
      <c r="G29" s="318"/>
      <c r="H29" s="202" t="s">
        <v>103</v>
      </c>
      <c r="J29" s="209"/>
      <c r="K29" s="191"/>
      <c r="L29" s="170" t="s">
        <v>299</v>
      </c>
      <c r="M29" s="206"/>
      <c r="N29" s="140" t="s">
        <v>362</v>
      </c>
      <c r="O29" s="291"/>
      <c r="P29" s="292"/>
      <c r="Q29" s="140" t="s">
        <v>72</v>
      </c>
      <c r="R29" s="192"/>
    </row>
    <row r="30" spans="1:22" ht="20.100000000000001" customHeight="1">
      <c r="B30" s="199"/>
      <c r="C30" s="313"/>
      <c r="D30" s="314"/>
      <c r="E30" s="140" t="s">
        <v>103</v>
      </c>
      <c r="F30" s="317"/>
      <c r="G30" s="318"/>
      <c r="H30" s="202" t="s">
        <v>103</v>
      </c>
      <c r="J30" s="209"/>
      <c r="K30" s="191"/>
      <c r="L30" s="170" t="s">
        <v>299</v>
      </c>
      <c r="M30" s="206"/>
      <c r="N30" s="140" t="s">
        <v>362</v>
      </c>
      <c r="O30" s="291"/>
      <c r="P30" s="292"/>
      <c r="Q30" s="140" t="s">
        <v>72</v>
      </c>
      <c r="R30" s="192"/>
    </row>
    <row r="31" spans="1:22" ht="20.100000000000001" customHeight="1" thickBot="1">
      <c r="B31" s="200"/>
      <c r="C31" s="315"/>
      <c r="D31" s="316"/>
      <c r="E31" s="201" t="s">
        <v>103</v>
      </c>
      <c r="F31" s="301"/>
      <c r="G31" s="302"/>
      <c r="H31" s="203" t="s">
        <v>103</v>
      </c>
      <c r="J31" s="209"/>
      <c r="K31" s="191"/>
      <c r="L31" s="170" t="s">
        <v>299</v>
      </c>
      <c r="M31" s="206"/>
      <c r="N31" s="140" t="s">
        <v>362</v>
      </c>
      <c r="O31" s="291"/>
      <c r="P31" s="292"/>
      <c r="Q31" s="140" t="s">
        <v>72</v>
      </c>
      <c r="R31" s="192"/>
    </row>
    <row r="32" spans="1:22" ht="20.100000000000001" customHeight="1">
      <c r="D32" s="47"/>
      <c r="J32" s="209"/>
      <c r="K32" s="191"/>
      <c r="L32" s="170" t="s">
        <v>299</v>
      </c>
      <c r="M32" s="206"/>
      <c r="N32" s="140" t="s">
        <v>362</v>
      </c>
      <c r="O32" s="291"/>
      <c r="P32" s="292"/>
      <c r="Q32" s="140" t="s">
        <v>72</v>
      </c>
      <c r="R32" s="192"/>
    </row>
    <row r="33" spans="10:18" ht="20.100000000000001" customHeight="1">
      <c r="J33" s="209"/>
      <c r="K33" s="191"/>
      <c r="L33" s="170" t="s">
        <v>299</v>
      </c>
      <c r="M33" s="206"/>
      <c r="N33" s="140" t="s">
        <v>362</v>
      </c>
      <c r="O33" s="291"/>
      <c r="P33" s="292"/>
      <c r="Q33" s="140" t="s">
        <v>72</v>
      </c>
      <c r="R33" s="192"/>
    </row>
    <row r="34" spans="10:18" ht="20.100000000000001" customHeight="1">
      <c r="J34" s="209"/>
      <c r="K34" s="191"/>
      <c r="L34" s="170" t="s">
        <v>299</v>
      </c>
      <c r="M34" s="206"/>
      <c r="N34" s="140" t="s">
        <v>362</v>
      </c>
      <c r="O34" s="291"/>
      <c r="P34" s="292"/>
      <c r="Q34" s="140" t="s">
        <v>72</v>
      </c>
      <c r="R34" s="192"/>
    </row>
    <row r="35" spans="10:18" ht="20.100000000000001" customHeight="1">
      <c r="J35" s="209"/>
      <c r="K35" s="191"/>
      <c r="L35" s="170" t="s">
        <v>299</v>
      </c>
      <c r="M35" s="206"/>
      <c r="N35" s="140" t="s">
        <v>362</v>
      </c>
      <c r="O35" s="291"/>
      <c r="P35" s="292"/>
      <c r="Q35" s="140" t="s">
        <v>72</v>
      </c>
      <c r="R35" s="192"/>
    </row>
    <row r="36" spans="10:18" ht="20.100000000000001" customHeight="1" thickBot="1">
      <c r="J36" s="210"/>
      <c r="K36" s="211"/>
      <c r="L36" s="188" t="s">
        <v>299</v>
      </c>
      <c r="M36" s="212"/>
      <c r="N36" s="201" t="s">
        <v>362</v>
      </c>
      <c r="O36" s="293"/>
      <c r="P36" s="294"/>
      <c r="Q36" s="201" t="s">
        <v>72</v>
      </c>
      <c r="R36" s="213"/>
    </row>
  </sheetData>
  <sheetProtection sheet="1" objects="1" scenarios="1"/>
  <mergeCells count="88">
    <mergeCell ref="B17:B18"/>
    <mergeCell ref="C6:F6"/>
    <mergeCell ref="A1:A21"/>
    <mergeCell ref="C16:E16"/>
    <mergeCell ref="D18:E18"/>
    <mergeCell ref="C14:E14"/>
    <mergeCell ref="C5:F5"/>
    <mergeCell ref="C15:F15"/>
    <mergeCell ref="C13:E13"/>
    <mergeCell ref="C7:F7"/>
    <mergeCell ref="C10:E10"/>
    <mergeCell ref="C8:F8"/>
    <mergeCell ref="C11:F11"/>
    <mergeCell ref="C12:F12"/>
    <mergeCell ref="H18:I18"/>
    <mergeCell ref="K6:N6"/>
    <mergeCell ref="K7:N7"/>
    <mergeCell ref="K8:N8"/>
    <mergeCell ref="K10:M10"/>
    <mergeCell ref="K11:N11"/>
    <mergeCell ref="K12:N12"/>
    <mergeCell ref="G14:I14"/>
    <mergeCell ref="G15:J15"/>
    <mergeCell ref="G12:J12"/>
    <mergeCell ref="G13:I13"/>
    <mergeCell ref="G6:J6"/>
    <mergeCell ref="G7:J7"/>
    <mergeCell ref="G8:J8"/>
    <mergeCell ref="G10:I10"/>
    <mergeCell ref="G11:J11"/>
    <mergeCell ref="O12:R12"/>
    <mergeCell ref="O13:Q13"/>
    <mergeCell ref="O14:Q14"/>
    <mergeCell ref="O15:R15"/>
    <mergeCell ref="K13:M13"/>
    <mergeCell ref="K14:M14"/>
    <mergeCell ref="K15:N15"/>
    <mergeCell ref="O6:R6"/>
    <mergeCell ref="O7:R7"/>
    <mergeCell ref="O8:R8"/>
    <mergeCell ref="O10:Q10"/>
    <mergeCell ref="O11:R11"/>
    <mergeCell ref="C24:E24"/>
    <mergeCell ref="F24:H24"/>
    <mergeCell ref="C25:D25"/>
    <mergeCell ref="C26:D26"/>
    <mergeCell ref="C27:D27"/>
    <mergeCell ref="C28:D28"/>
    <mergeCell ref="C29:D29"/>
    <mergeCell ref="C30:D30"/>
    <mergeCell ref="C31:D31"/>
    <mergeCell ref="F25:G25"/>
    <mergeCell ref="F26:G26"/>
    <mergeCell ref="F27:G27"/>
    <mergeCell ref="F28:G28"/>
    <mergeCell ref="F29:G29"/>
    <mergeCell ref="F30:G30"/>
    <mergeCell ref="O26:P26"/>
    <mergeCell ref="F31:G31"/>
    <mergeCell ref="S6:V6"/>
    <mergeCell ref="S7:V7"/>
    <mergeCell ref="S8:V8"/>
    <mergeCell ref="S10:U10"/>
    <mergeCell ref="S11:V11"/>
    <mergeCell ref="S12:V12"/>
    <mergeCell ref="S13:U13"/>
    <mergeCell ref="S14:U14"/>
    <mergeCell ref="S15:V15"/>
    <mergeCell ref="O16:Q16"/>
    <mergeCell ref="P18:Q18"/>
    <mergeCell ref="K16:M16"/>
    <mergeCell ref="L18:M18"/>
    <mergeCell ref="G16:I16"/>
    <mergeCell ref="S16:U16"/>
    <mergeCell ref="T18:U18"/>
    <mergeCell ref="K24:N24"/>
    <mergeCell ref="O24:Q24"/>
    <mergeCell ref="O25:P25"/>
    <mergeCell ref="O33:P33"/>
    <mergeCell ref="O34:P34"/>
    <mergeCell ref="O35:P35"/>
    <mergeCell ref="O36:P36"/>
    <mergeCell ref="O27:P27"/>
    <mergeCell ref="O28:P28"/>
    <mergeCell ref="O29:P29"/>
    <mergeCell ref="O30:P30"/>
    <mergeCell ref="O31:P31"/>
    <mergeCell ref="O32:P32"/>
  </mergeCells>
  <phoneticPr fontId="1"/>
  <dataValidations count="5">
    <dataValidation type="list" allowBlank="1" showInputMessage="1" showErrorMessage="1" sqref="F17 J17 N17 R17 V17" xr:uid="{4CD13A20-1473-BE42-A268-13DE00380C32}">
      <formula1>"終身,年間"</formula1>
    </dataValidation>
    <dataValidation type="list" allowBlank="1" showInputMessage="1" showErrorMessage="1" sqref="C12 G12 K12 O12 S12" xr:uid="{7093E565-78AA-C841-B20F-D4790583E464}">
      <formula1>"国民健康保険,健康保険（被用者保険）,後期高齢者医療保険,未加入"</formula1>
    </dataValidation>
    <dataValidation type="list" allowBlank="1" showInputMessage="1" showErrorMessage="1" sqref="C11 G11 K11 O11 S11" xr:uid="{837F8F3B-CD65-C645-A45E-86DC577F8D14}">
      <formula1>"国民年金（1号）,厚生年金（2号）,厚生年金（3号・扶養）,未加入"</formula1>
    </dataValidation>
    <dataValidation type="list" allowBlank="1" showInputMessage="1" showErrorMessage="1" sqref="C8 G8 K8 O8 S8" xr:uid="{2743CC6B-76FE-544C-96D1-734086E8AAD2}">
      <formula1>"正社員,契約社員,派遣社員,パート・アルバイト,自営業,会社役員,その他"</formula1>
    </dataValidation>
    <dataValidation type="list" allowBlank="1" showInputMessage="1" showErrorMessage="1" sqref="R25:R36" xr:uid="{FBEF114F-3B41-BE4D-A914-2EE63CCE29A5}">
      <formula1>"会社員,公務員"</formula1>
    </dataValidation>
  </dataValidations>
  <pageMargins left="0.7" right="0.7" top="0.75" bottom="0.75" header="0.3" footer="0.3"/>
  <pageSetup paperSize="9" scale="50" orientation="landscape" horizontalDpi="4294967293" verticalDpi="0" copies="3" r:id="rId1"/>
  <extLst>
    <ext xmlns:x14="http://schemas.microsoft.com/office/spreadsheetml/2009/9/main" uri="{CCE6A557-97BC-4b89-ADB6-D9C93CAAB3DF}">
      <x14:dataValidations xmlns:xm="http://schemas.microsoft.com/office/excel/2006/main" count="1">
        <x14:dataValidation type="list" allowBlank="1" showInputMessage="1" showErrorMessage="1" xr:uid="{7E91E2EB-1871-7346-9DBA-A1B137E30E4F}">
          <x14:formula1>
            <xm:f>家族構成!$C$7:$C$13</xm:f>
          </x14:formula1>
          <xm:sqref>G6:V6 J26:J36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2DDF-F0FC-6A4F-8A62-49A9868B0171}">
  <sheetPr>
    <pageSetUpPr fitToPage="1"/>
  </sheetPr>
  <dimension ref="A1:P40"/>
  <sheetViews>
    <sheetView workbookViewId="0">
      <selection activeCell="I18" sqref="I18:L18"/>
    </sheetView>
  </sheetViews>
  <sheetFormatPr defaultColWidth="11.5546875" defaultRowHeight="19.5"/>
  <cols>
    <col min="2" max="2" width="21.44140625" customWidth="1"/>
    <col min="3" max="3" width="5" customWidth="1"/>
    <col min="4" max="4" width="5.6640625" customWidth="1"/>
    <col min="5" max="5" width="20.33203125" customWidth="1"/>
    <col min="6" max="6" width="5" customWidth="1"/>
    <col min="7" max="7" width="24" customWidth="1"/>
    <col min="8" max="8" width="24.33203125" customWidth="1"/>
    <col min="9" max="9" width="8.109375" customWidth="1"/>
    <col min="10" max="12" width="5.44140625" customWidth="1"/>
  </cols>
  <sheetData>
    <row r="1" spans="1:16">
      <c r="A1" s="8"/>
      <c r="B1" s="264" t="s">
        <v>378</v>
      </c>
      <c r="C1" s="8"/>
      <c r="D1" s="8"/>
      <c r="E1" s="8"/>
      <c r="F1" s="8"/>
      <c r="G1" s="8"/>
      <c r="H1" s="8"/>
      <c r="I1" s="8"/>
    </row>
    <row r="2" spans="1:16" ht="50.1" customHeight="1">
      <c r="A2" s="8"/>
      <c r="B2" s="7" t="s">
        <v>86</v>
      </c>
      <c r="C2" s="48"/>
      <c r="D2" s="48"/>
      <c r="E2" s="8"/>
      <c r="F2" s="8"/>
      <c r="G2" s="8"/>
      <c r="H2" s="8"/>
      <c r="I2" s="8"/>
    </row>
    <row r="3" spans="1:16">
      <c r="A3" s="8"/>
      <c r="B3" s="8" t="s">
        <v>231</v>
      </c>
      <c r="C3" s="8"/>
      <c r="D3" s="8"/>
      <c r="E3" s="8"/>
      <c r="F3" s="8"/>
      <c r="G3" s="8"/>
      <c r="H3" s="8"/>
      <c r="I3" s="8"/>
    </row>
    <row r="4" spans="1:16" ht="20.25" thickBot="1">
      <c r="A4" s="8"/>
      <c r="B4" s="8"/>
      <c r="C4" s="8"/>
      <c r="D4" s="8"/>
      <c r="E4" s="8"/>
      <c r="F4" s="8"/>
      <c r="G4" s="8"/>
      <c r="H4" s="8"/>
      <c r="I4" s="8"/>
    </row>
    <row r="5" spans="1:16" ht="39" customHeight="1">
      <c r="A5" s="8"/>
      <c r="B5" s="337" t="s">
        <v>87</v>
      </c>
      <c r="C5" s="338"/>
      <c r="D5" s="338"/>
      <c r="E5" s="334"/>
      <c r="F5" s="335"/>
      <c r="G5" s="10"/>
      <c r="H5" s="8"/>
      <c r="I5" s="8"/>
    </row>
    <row r="6" spans="1:16" s="50" customFormat="1" ht="33" customHeight="1">
      <c r="A6" s="49"/>
      <c r="B6" s="331" t="s">
        <v>88</v>
      </c>
      <c r="C6" s="332"/>
      <c r="D6" s="332"/>
      <c r="E6" s="332"/>
      <c r="F6" s="333"/>
      <c r="H6" s="49"/>
      <c r="I6" s="49"/>
    </row>
    <row r="7" spans="1:16" ht="20.25" thickBot="1">
      <c r="A7" s="8"/>
      <c r="B7" s="331" t="s">
        <v>89</v>
      </c>
      <c r="C7" s="332"/>
      <c r="D7" s="332"/>
      <c r="E7" s="332"/>
      <c r="F7" s="333"/>
      <c r="H7" s="8"/>
      <c r="I7" s="8"/>
    </row>
    <row r="8" spans="1:16">
      <c r="A8" s="8"/>
      <c r="B8" s="51" t="s">
        <v>92</v>
      </c>
      <c r="C8" s="339" t="s">
        <v>100</v>
      </c>
      <c r="D8" s="332"/>
      <c r="E8" s="39"/>
      <c r="F8" s="54" t="s">
        <v>103</v>
      </c>
      <c r="G8" s="10" t="s">
        <v>370</v>
      </c>
      <c r="H8" s="369" t="s">
        <v>151</v>
      </c>
      <c r="I8" s="370"/>
      <c r="J8" s="370"/>
      <c r="K8" s="370"/>
      <c r="L8" s="371"/>
    </row>
    <row r="9" spans="1:16" ht="21" customHeight="1">
      <c r="A9" s="8"/>
      <c r="B9" s="340" t="s">
        <v>259</v>
      </c>
      <c r="C9" s="341"/>
      <c r="D9" s="342"/>
      <c r="E9" s="39"/>
      <c r="F9" s="54" t="s">
        <v>103</v>
      </c>
      <c r="G9" s="368" t="s">
        <v>260</v>
      </c>
      <c r="H9" s="51" t="s">
        <v>150</v>
      </c>
      <c r="I9" s="372"/>
      <c r="J9" s="373"/>
      <c r="K9" s="373"/>
      <c r="L9" s="374"/>
    </row>
    <row r="10" spans="1:16">
      <c r="A10" s="8"/>
      <c r="B10" s="51" t="s">
        <v>94</v>
      </c>
      <c r="C10" s="339" t="s">
        <v>100</v>
      </c>
      <c r="D10" s="332"/>
      <c r="E10" s="39"/>
      <c r="F10" s="54" t="s">
        <v>103</v>
      </c>
      <c r="G10" s="368"/>
      <c r="H10" s="51" t="s">
        <v>145</v>
      </c>
      <c r="I10" s="375"/>
      <c r="J10" s="376"/>
      <c r="K10" s="377"/>
      <c r="L10" s="76" t="s">
        <v>72</v>
      </c>
    </row>
    <row r="11" spans="1:16">
      <c r="A11" s="8"/>
      <c r="B11" s="51" t="s">
        <v>95</v>
      </c>
      <c r="C11" s="339" t="s">
        <v>100</v>
      </c>
      <c r="D11" s="332"/>
      <c r="E11" s="39"/>
      <c r="F11" s="54" t="s">
        <v>103</v>
      </c>
      <c r="G11" s="368"/>
      <c r="H11" s="51" t="s">
        <v>154</v>
      </c>
      <c r="I11" s="375"/>
      <c r="J11" s="376"/>
      <c r="K11" s="377"/>
      <c r="L11" s="76" t="s">
        <v>71</v>
      </c>
    </row>
    <row r="12" spans="1:16">
      <c r="A12" s="8"/>
      <c r="B12" s="51" t="s">
        <v>96</v>
      </c>
      <c r="C12" s="339" t="s">
        <v>101</v>
      </c>
      <c r="D12" s="332"/>
      <c r="E12" s="39"/>
      <c r="F12" s="54" t="s">
        <v>103</v>
      </c>
      <c r="H12" s="51" t="s">
        <v>146</v>
      </c>
      <c r="I12" s="37"/>
      <c r="J12" s="36" t="s">
        <v>71</v>
      </c>
      <c r="K12" s="37"/>
      <c r="L12" s="76" t="s">
        <v>155</v>
      </c>
      <c r="P12" s="263" t="str">
        <f t="shared" ref="P12:P13" si="0">IFERROR(E13/C13,"0")</f>
        <v>0</v>
      </c>
    </row>
    <row r="13" spans="1:16">
      <c r="A13" s="8"/>
      <c r="B13" s="51" t="s">
        <v>98</v>
      </c>
      <c r="C13" s="74"/>
      <c r="D13" s="38" t="s">
        <v>102</v>
      </c>
      <c r="E13" s="39"/>
      <c r="F13" s="54" t="s">
        <v>103</v>
      </c>
      <c r="H13" s="51" t="s">
        <v>157</v>
      </c>
      <c r="I13" s="378"/>
      <c r="J13" s="379"/>
      <c r="K13" s="380"/>
      <c r="L13" s="76" t="s">
        <v>156</v>
      </c>
      <c r="P13" s="263" t="str">
        <f t="shared" si="0"/>
        <v>0</v>
      </c>
    </row>
    <row r="14" spans="1:16">
      <c r="A14" s="8"/>
      <c r="B14" s="51" t="s">
        <v>99</v>
      </c>
      <c r="C14" s="74"/>
      <c r="D14" s="38" t="s">
        <v>102</v>
      </c>
      <c r="E14" s="39"/>
      <c r="F14" s="54" t="s">
        <v>103</v>
      </c>
      <c r="H14" s="51" t="s">
        <v>159</v>
      </c>
      <c r="I14" s="362"/>
      <c r="J14" s="363"/>
      <c r="K14" s="363"/>
      <c r="L14" s="364"/>
      <c r="P14" s="263"/>
    </row>
    <row r="15" spans="1:16">
      <c r="A15" s="8"/>
      <c r="B15" s="43"/>
      <c r="C15" s="339" t="s">
        <v>100</v>
      </c>
      <c r="D15" s="332"/>
      <c r="E15" s="39"/>
      <c r="F15" s="54" t="s">
        <v>103</v>
      </c>
      <c r="G15" s="8"/>
      <c r="H15" s="360" t="s">
        <v>161</v>
      </c>
      <c r="I15" s="361"/>
      <c r="J15" s="74"/>
      <c r="K15" s="358" t="s">
        <v>158</v>
      </c>
      <c r="L15" s="359"/>
      <c r="P15" s="263"/>
    </row>
    <row r="16" spans="1:16">
      <c r="A16" s="8"/>
      <c r="B16" s="331" t="s">
        <v>90</v>
      </c>
      <c r="C16" s="336"/>
      <c r="D16" s="336"/>
      <c r="E16" s="332"/>
      <c r="F16" s="333"/>
      <c r="G16" s="8"/>
      <c r="H16" s="51" t="s">
        <v>160</v>
      </c>
      <c r="I16" s="365"/>
      <c r="J16" s="366"/>
      <c r="K16" s="366"/>
      <c r="L16" s="367"/>
      <c r="P16" s="263"/>
    </row>
    <row r="17" spans="1:16">
      <c r="A17" s="8"/>
      <c r="B17" s="51" t="s">
        <v>105</v>
      </c>
      <c r="C17" s="339" t="s">
        <v>100</v>
      </c>
      <c r="D17" s="332"/>
      <c r="E17" s="39"/>
      <c r="F17" s="54" t="s">
        <v>103</v>
      </c>
      <c r="G17" s="8"/>
      <c r="H17" s="51" t="s">
        <v>148</v>
      </c>
      <c r="I17" s="365"/>
      <c r="J17" s="366"/>
      <c r="K17" s="366"/>
      <c r="L17" s="367"/>
      <c r="P17" s="263"/>
    </row>
    <row r="18" spans="1:16">
      <c r="A18" s="8"/>
      <c r="B18" s="51" t="s">
        <v>94</v>
      </c>
      <c r="C18" s="339" t="s">
        <v>100</v>
      </c>
      <c r="D18" s="332"/>
      <c r="E18" s="39"/>
      <c r="F18" s="54" t="s">
        <v>103</v>
      </c>
      <c r="G18" s="8"/>
      <c r="H18" s="51" t="s">
        <v>149</v>
      </c>
      <c r="I18" s="365"/>
      <c r="J18" s="366"/>
      <c r="K18" s="366"/>
      <c r="L18" s="367"/>
      <c r="P18" s="263"/>
    </row>
    <row r="19" spans="1:16">
      <c r="A19" s="8"/>
      <c r="B19" s="51" t="s">
        <v>95</v>
      </c>
      <c r="C19" s="339" t="s">
        <v>100</v>
      </c>
      <c r="D19" s="332"/>
      <c r="E19" s="39"/>
      <c r="F19" s="54" t="s">
        <v>103</v>
      </c>
      <c r="G19" s="8"/>
      <c r="H19" s="51" t="s">
        <v>152</v>
      </c>
      <c r="I19" s="352"/>
      <c r="J19" s="353"/>
      <c r="K19" s="353"/>
      <c r="L19" s="354"/>
      <c r="P19" s="263" t="str">
        <f>IFERROR(E20/C20,"0")</f>
        <v>0</v>
      </c>
    </row>
    <row r="20" spans="1:16" ht="20.25" thickBot="1">
      <c r="A20" s="8"/>
      <c r="B20" s="51" t="s">
        <v>104</v>
      </c>
      <c r="C20" s="74"/>
      <c r="D20" s="38" t="s">
        <v>102</v>
      </c>
      <c r="E20" s="39"/>
      <c r="F20" s="54" t="s">
        <v>103</v>
      </c>
      <c r="G20" s="8"/>
      <c r="H20" s="52" t="s">
        <v>153</v>
      </c>
      <c r="I20" s="355"/>
      <c r="J20" s="356"/>
      <c r="K20" s="356"/>
      <c r="L20" s="357"/>
      <c r="P20" s="263" t="str">
        <f>IFERROR(E21/C21,"0")</f>
        <v>0</v>
      </c>
    </row>
    <row r="21" spans="1:16">
      <c r="A21" s="8"/>
      <c r="B21" s="51" t="s">
        <v>99</v>
      </c>
      <c r="C21" s="74"/>
      <c r="D21" s="38" t="s">
        <v>102</v>
      </c>
      <c r="E21" s="39"/>
      <c r="F21" s="54" t="s">
        <v>103</v>
      </c>
      <c r="G21" s="8"/>
      <c r="H21" s="8"/>
      <c r="I21" s="8"/>
    </row>
    <row r="22" spans="1:16">
      <c r="A22" s="8"/>
      <c r="B22" s="72"/>
      <c r="C22" s="339" t="s">
        <v>100</v>
      </c>
      <c r="D22" s="332"/>
      <c r="E22" s="39"/>
      <c r="F22" s="54" t="s">
        <v>103</v>
      </c>
      <c r="G22" s="8"/>
      <c r="H22" s="8"/>
      <c r="I22" s="8"/>
    </row>
    <row r="23" spans="1:16" ht="20.25" thickBot="1">
      <c r="A23" s="8"/>
      <c r="B23" s="73"/>
      <c r="C23" s="350" t="s">
        <v>100</v>
      </c>
      <c r="D23" s="351"/>
      <c r="E23" s="40"/>
      <c r="F23" s="55" t="s">
        <v>103</v>
      </c>
      <c r="G23" s="8"/>
      <c r="H23" s="8"/>
      <c r="I23" s="8"/>
    </row>
    <row r="24" spans="1:16">
      <c r="A24" s="8"/>
      <c r="B24" s="8"/>
      <c r="C24" s="8"/>
      <c r="D24" s="8"/>
      <c r="E24" s="8"/>
      <c r="F24" s="8"/>
      <c r="G24" s="8"/>
      <c r="H24" s="8"/>
      <c r="I24" s="8"/>
    </row>
    <row r="25" spans="1:16">
      <c r="A25" s="8"/>
      <c r="C25" s="8"/>
      <c r="D25" s="8"/>
      <c r="E25" s="8"/>
      <c r="F25" s="8"/>
      <c r="G25" s="8"/>
      <c r="H25" s="8"/>
      <c r="I25" s="8"/>
    </row>
    <row r="26" spans="1:16" ht="24">
      <c r="A26" s="8"/>
      <c r="B26" s="7" t="s">
        <v>106</v>
      </c>
      <c r="C26" s="8"/>
      <c r="D26" s="8"/>
      <c r="E26" s="8"/>
      <c r="F26" s="8"/>
      <c r="G26" s="8"/>
      <c r="H26" s="8"/>
      <c r="I26" s="8"/>
    </row>
    <row r="27" spans="1:16">
      <c r="A27" s="8"/>
      <c r="B27" s="8" t="s">
        <v>108</v>
      </c>
      <c r="C27" s="8"/>
      <c r="D27" s="8"/>
      <c r="E27" s="8"/>
      <c r="F27" s="8"/>
      <c r="G27" s="8"/>
      <c r="H27" s="8"/>
      <c r="I27" s="8"/>
    </row>
    <row r="28" spans="1:16" ht="20.25" thickBot="1">
      <c r="A28" s="8"/>
      <c r="B28" s="8"/>
      <c r="C28" s="8"/>
      <c r="D28" s="8"/>
      <c r="E28" s="8"/>
      <c r="F28" s="8"/>
      <c r="G28" s="8"/>
      <c r="H28" s="8"/>
      <c r="I28" s="8"/>
    </row>
    <row r="29" spans="1:16" ht="20.25" thickBot="1">
      <c r="A29" s="8"/>
      <c r="B29" s="56" t="s">
        <v>107</v>
      </c>
      <c r="C29" s="343"/>
      <c r="D29" s="344"/>
      <c r="E29" s="344"/>
      <c r="F29" s="345"/>
      <c r="G29" s="8"/>
      <c r="H29" s="8"/>
      <c r="I29" s="8"/>
    </row>
    <row r="30" spans="1:16">
      <c r="A30" s="8"/>
      <c r="B30" s="8"/>
      <c r="C30" s="8"/>
      <c r="D30" s="8"/>
      <c r="E30" s="8"/>
      <c r="F30" s="8"/>
      <c r="G30" s="8"/>
      <c r="H30" s="8"/>
      <c r="I30" s="8"/>
    </row>
    <row r="31" spans="1:16">
      <c r="A31" s="8"/>
      <c r="B31" s="8" t="s">
        <v>112</v>
      </c>
      <c r="C31" s="8"/>
      <c r="D31" s="8"/>
      <c r="E31" s="8"/>
      <c r="F31" s="8"/>
      <c r="G31" s="8"/>
      <c r="H31" s="8"/>
      <c r="I31" s="8"/>
    </row>
    <row r="32" spans="1:16" ht="20.25" thickBot="1">
      <c r="A32" s="8"/>
      <c r="B32" s="8"/>
      <c r="C32" s="8"/>
      <c r="D32" s="8"/>
      <c r="E32" s="8"/>
      <c r="F32" s="8"/>
      <c r="G32" s="8"/>
      <c r="H32" s="8"/>
      <c r="I32" s="8"/>
    </row>
    <row r="33" spans="1:9">
      <c r="A33" s="8"/>
      <c r="B33" s="57" t="s">
        <v>109</v>
      </c>
      <c r="C33" s="346"/>
      <c r="D33" s="347"/>
      <c r="E33" s="347"/>
      <c r="F33" s="59" t="s">
        <v>110</v>
      </c>
      <c r="G33" s="8"/>
      <c r="H33" s="8"/>
      <c r="I33" s="8"/>
    </row>
    <row r="34" spans="1:9" ht="20.25" thickBot="1">
      <c r="A34" s="8"/>
      <c r="B34" s="58" t="s">
        <v>111</v>
      </c>
      <c r="C34" s="348"/>
      <c r="D34" s="349"/>
      <c r="E34" s="349"/>
      <c r="F34" s="60" t="s">
        <v>72</v>
      </c>
      <c r="G34" s="8"/>
      <c r="H34" s="8"/>
      <c r="I34" s="8"/>
    </row>
    <row r="35" spans="1:9">
      <c r="A35" s="8"/>
      <c r="B35" s="8"/>
      <c r="C35" s="8"/>
      <c r="D35" s="8"/>
      <c r="E35" s="8"/>
      <c r="F35" s="8"/>
      <c r="G35" s="8"/>
      <c r="H35" s="8"/>
      <c r="I35" s="8"/>
    </row>
    <row r="36" spans="1:9">
      <c r="A36" s="8"/>
      <c r="B36" s="8"/>
      <c r="C36" s="8"/>
      <c r="D36" s="8"/>
      <c r="E36" s="8"/>
      <c r="F36" s="8"/>
      <c r="G36" s="8"/>
      <c r="H36" s="8"/>
      <c r="I36" s="8"/>
    </row>
    <row r="37" spans="1:9">
      <c r="A37" s="8"/>
      <c r="B37" s="8"/>
      <c r="C37" s="8"/>
      <c r="D37" s="8"/>
      <c r="E37" s="8"/>
      <c r="F37" s="8"/>
      <c r="G37" s="8"/>
      <c r="H37" s="8"/>
      <c r="I37" s="8"/>
    </row>
    <row r="38" spans="1:9">
      <c r="A38" s="8"/>
      <c r="B38" s="8"/>
      <c r="C38" s="8"/>
      <c r="D38" s="8"/>
      <c r="E38" s="8"/>
      <c r="F38" s="8"/>
      <c r="G38" s="8"/>
      <c r="H38" s="8"/>
      <c r="I38" s="8"/>
    </row>
    <row r="39" spans="1:9">
      <c r="A39" s="8"/>
      <c r="B39" s="8"/>
      <c r="C39" s="8"/>
      <c r="D39" s="8"/>
      <c r="E39" s="8"/>
      <c r="F39" s="8"/>
      <c r="G39" s="8"/>
      <c r="H39" s="8"/>
      <c r="I39" s="8"/>
    </row>
    <row r="40" spans="1:9">
      <c r="B40" s="8"/>
      <c r="C40" s="8"/>
      <c r="D40" s="8"/>
      <c r="E40" s="8"/>
      <c r="F40" s="8"/>
      <c r="H40" s="8"/>
      <c r="I40" s="8"/>
    </row>
  </sheetData>
  <sheetProtection sheet="1" objects="1"/>
  <mergeCells count="33">
    <mergeCell ref="C17:D17"/>
    <mergeCell ref="G9:G11"/>
    <mergeCell ref="H8:L8"/>
    <mergeCell ref="I17:L17"/>
    <mergeCell ref="I18:L18"/>
    <mergeCell ref="I9:L9"/>
    <mergeCell ref="I11:K11"/>
    <mergeCell ref="I10:K10"/>
    <mergeCell ref="I13:K13"/>
    <mergeCell ref="I19:L19"/>
    <mergeCell ref="I20:L20"/>
    <mergeCell ref="K15:L15"/>
    <mergeCell ref="H15:I15"/>
    <mergeCell ref="I14:L14"/>
    <mergeCell ref="I16:L16"/>
    <mergeCell ref="C29:F29"/>
    <mergeCell ref="C33:E33"/>
    <mergeCell ref="C34:E34"/>
    <mergeCell ref="C19:D19"/>
    <mergeCell ref="C18:D18"/>
    <mergeCell ref="C22:D22"/>
    <mergeCell ref="C23:D23"/>
    <mergeCell ref="B6:F6"/>
    <mergeCell ref="B7:F7"/>
    <mergeCell ref="E5:F5"/>
    <mergeCell ref="B16:F16"/>
    <mergeCell ref="B5:D5"/>
    <mergeCell ref="C8:D8"/>
    <mergeCell ref="C10:D10"/>
    <mergeCell ref="C11:D11"/>
    <mergeCell ref="C12:D12"/>
    <mergeCell ref="B9:D9"/>
    <mergeCell ref="C15:D15"/>
  </mergeCells>
  <phoneticPr fontId="1"/>
  <dataValidations count="9">
    <dataValidation type="list" allowBlank="1" showInputMessage="1" showErrorMessage="1" sqref="E5" xr:uid="{08F2BB19-4E60-BA4B-BB8E-8C149A84731B}">
      <formula1>"持家（戸建）,持家（マンション）,賃貸住宅,社宅・寮,親族所有（実家など）,その他"</formula1>
    </dataValidation>
    <dataValidation type="list" allowBlank="1" showInputMessage="1" showErrorMessage="1" sqref="C13 C20 J15" xr:uid="{47DBBA8D-C55A-9E42-A7A9-0173FACEDAD4}">
      <formula1>"1,2,3,4,5,6,7,8,9,10,11,12,13,14,15,16,17,18,19,20,21,22,23,24,25,26,27,28,29,30,31,32,33,34,35"</formula1>
    </dataValidation>
    <dataValidation type="list" allowBlank="1" showInputMessage="1" showErrorMessage="1" sqref="C14 C21" xr:uid="{9A4C5904-A302-6A45-8657-7CFD7E8CEDA7}">
      <formula1>"1,5"</formula1>
    </dataValidation>
    <dataValidation type="list" allowBlank="1" showInputMessage="1" showErrorMessage="1" sqref="C29:F29" xr:uid="{8B690B7E-E98A-C54E-B174-C089AB08E9A6}">
      <formula1>"当面現在のまま,住宅購入予定,賃貸住宅に住み替え予定,親と同居予定,その他"</formula1>
    </dataValidation>
    <dataValidation type="list" allowBlank="1" showInputMessage="1" showErrorMessage="1" sqref="I14:L14" xr:uid="{17B49538-1481-6440-A4A3-AEEDF61AD52F}">
      <formula1>"変動金利型,全期間固定金利型,固定期間選択型"</formula1>
    </dataValidation>
    <dataValidation type="list" allowBlank="1" showInputMessage="1" showErrorMessage="1" sqref="I16:L16" xr:uid="{9D0C37FA-9495-7540-9B26-AE3DB49614A0}">
      <formula1>"元利均等返済,元金均等返済"</formula1>
    </dataValidation>
    <dataValidation type="list" allowBlank="1" showInputMessage="1" showErrorMessage="1" sqref="I17:L17" xr:uid="{71B34A7D-95AA-4342-B00A-A88E4A4C8EAF}">
      <formula1>"利用なし,利用あり"</formula1>
    </dataValidation>
    <dataValidation type="list" allowBlank="1" showInputMessage="1" showErrorMessage="1" sqref="I18:L18" xr:uid="{2ABE5165-5B72-5F45-9273-C4F65772F0AA}">
      <formula1>"加入,未加入"</formula1>
    </dataValidation>
    <dataValidation type="list" allowBlank="1" showInputMessage="1" showErrorMessage="1" sqref="I20:L20" xr:uid="{49838C1E-6C5B-144A-9718-E8E99CEB2982}">
      <formula1>"利用なし,連帯債務（収入合算）,ペアローン"</formula1>
    </dataValidation>
  </dataValidations>
  <pageMargins left="0.7" right="0.7" top="0.75" bottom="0.75" header="0.3" footer="0.3"/>
  <pageSetup paperSize="9" scale="58" fitToHeight="0" orientation="landscape" horizontalDpi="4294967293" verticalDpi="0" copies="3" r:id="rId1"/>
  <extLst>
    <ext xmlns:x14="http://schemas.microsoft.com/office/spreadsheetml/2009/9/main" uri="{CCE6A557-97BC-4b89-ADB6-D9C93CAAB3DF}">
      <x14:dataValidations xmlns:xm="http://schemas.microsoft.com/office/excel/2006/main" count="1">
        <x14:dataValidation type="list" allowBlank="1" showInputMessage="1" showErrorMessage="1" xr:uid="{D202A11A-9736-3343-A1A4-776F16D00DE7}">
          <x14:formula1>
            <xm:f>家族構成!$C$7:$C$13</xm:f>
          </x14:formula1>
          <xm:sqref>I19:L19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D80E5-4619-3140-81EF-958222F44381}">
  <sheetPr>
    <pageSetUpPr fitToPage="1"/>
  </sheetPr>
  <dimension ref="B1:I45"/>
  <sheetViews>
    <sheetView workbookViewId="0">
      <selection activeCell="B15" sqref="B15:F15"/>
    </sheetView>
  </sheetViews>
  <sheetFormatPr defaultColWidth="10.6640625" defaultRowHeight="14.25"/>
  <cols>
    <col min="1" max="1" width="10.6640625" style="8"/>
    <col min="2" max="2" width="30.5546875" style="8" customWidth="1"/>
    <col min="3" max="3" width="7.44140625" style="8" customWidth="1"/>
    <col min="4" max="4" width="3.88671875" style="8" customWidth="1"/>
    <col min="5" max="5" width="17.88671875" style="8" customWidth="1"/>
    <col min="6" max="6" width="4.33203125" style="8" customWidth="1"/>
    <col min="7" max="7" width="10.6640625" style="8"/>
    <col min="8" max="8" width="13.44140625" style="8" customWidth="1"/>
    <col min="9" max="9" width="10.6640625" style="8" customWidth="1"/>
    <col min="10" max="16384" width="10.6640625" style="8"/>
  </cols>
  <sheetData>
    <row r="1" spans="2:9" ht="20.100000000000001" customHeight="1">
      <c r="B1" s="264" t="s">
        <v>378</v>
      </c>
    </row>
    <row r="2" spans="2:9" ht="50.1" customHeight="1">
      <c r="B2" s="7" t="s">
        <v>116</v>
      </c>
    </row>
    <row r="3" spans="2:9" ht="20.100000000000001" customHeight="1">
      <c r="B3" s="42" t="s">
        <v>132</v>
      </c>
    </row>
    <row r="4" spans="2:9" ht="20.100000000000001" customHeight="1" thickBot="1">
      <c r="B4" s="42"/>
    </row>
    <row r="5" spans="2:9" ht="20.100000000000001" customHeight="1" thickBot="1">
      <c r="B5" s="391" t="s">
        <v>133</v>
      </c>
      <c r="C5" s="392"/>
      <c r="D5" s="392"/>
      <c r="E5" s="393"/>
      <c r="F5" s="394"/>
    </row>
    <row r="6" spans="2:9" ht="20.100000000000001" customHeight="1" thickBot="1"/>
    <row r="7" spans="2:9" ht="20.100000000000001" customHeight="1">
      <c r="B7" s="337" t="s">
        <v>126</v>
      </c>
      <c r="C7" s="338"/>
      <c r="D7" s="338"/>
      <c r="E7" s="338"/>
      <c r="F7" s="386"/>
    </row>
    <row r="8" spans="2:9" ht="20.100000000000001" customHeight="1">
      <c r="B8" s="51" t="s">
        <v>119</v>
      </c>
      <c r="C8" s="381"/>
      <c r="D8" s="382"/>
      <c r="E8" s="382"/>
      <c r="F8" s="383"/>
    </row>
    <row r="9" spans="2:9" ht="20.100000000000001" customHeight="1">
      <c r="B9" s="51" t="s">
        <v>120</v>
      </c>
      <c r="C9" s="384"/>
      <c r="D9" s="385"/>
      <c r="E9" s="385"/>
      <c r="F9" s="54" t="s">
        <v>124</v>
      </c>
    </row>
    <row r="10" spans="2:9" ht="20.100000000000001" customHeight="1">
      <c r="B10" s="63" t="s">
        <v>127</v>
      </c>
      <c r="C10" s="387" t="s">
        <v>125</v>
      </c>
      <c r="D10" s="388"/>
      <c r="E10" s="69"/>
      <c r="F10" s="54" t="s">
        <v>103</v>
      </c>
      <c r="G10" s="8" t="s">
        <v>228</v>
      </c>
    </row>
    <row r="11" spans="2:9" ht="20.100000000000001" customHeight="1">
      <c r="B11" s="51" t="s">
        <v>121</v>
      </c>
      <c r="C11" s="71"/>
      <c r="D11" s="38" t="s">
        <v>102</v>
      </c>
      <c r="E11" s="68"/>
      <c r="F11" s="54" t="s">
        <v>103</v>
      </c>
      <c r="G11" s="8" t="s">
        <v>257</v>
      </c>
      <c r="I11" s="101" t="str">
        <f>IFERROR(E11/C11, "0")</f>
        <v>0</v>
      </c>
    </row>
    <row r="12" spans="2:9" ht="20.100000000000001" customHeight="1">
      <c r="B12" s="51" t="s">
        <v>122</v>
      </c>
      <c r="C12" s="387" t="s">
        <v>101</v>
      </c>
      <c r="D12" s="388"/>
      <c r="E12" s="68"/>
      <c r="F12" s="54" t="s">
        <v>103</v>
      </c>
    </row>
    <row r="13" spans="2:9" ht="20.100000000000001" customHeight="1" thickBot="1">
      <c r="B13" s="52" t="s">
        <v>123</v>
      </c>
      <c r="C13" s="389" t="s">
        <v>256</v>
      </c>
      <c r="D13" s="390"/>
      <c r="E13" s="70"/>
      <c r="F13" s="55" t="s">
        <v>103</v>
      </c>
      <c r="G13" s="8" t="s">
        <v>255</v>
      </c>
    </row>
    <row r="14" spans="2:9" ht="20.100000000000001" customHeight="1" thickBot="1"/>
    <row r="15" spans="2:9" ht="20.100000000000001" customHeight="1">
      <c r="B15" s="337" t="s">
        <v>128</v>
      </c>
      <c r="C15" s="338"/>
      <c r="D15" s="338"/>
      <c r="E15" s="338"/>
      <c r="F15" s="386"/>
    </row>
    <row r="16" spans="2:9" ht="20.100000000000001" customHeight="1">
      <c r="B16" s="51" t="s">
        <v>119</v>
      </c>
      <c r="C16" s="381"/>
      <c r="D16" s="382"/>
      <c r="E16" s="382"/>
      <c r="F16" s="383"/>
    </row>
    <row r="17" spans="2:9" ht="20.100000000000001" customHeight="1">
      <c r="B17" s="51" t="s">
        <v>120</v>
      </c>
      <c r="C17" s="384"/>
      <c r="D17" s="385"/>
      <c r="E17" s="385"/>
      <c r="F17" s="54" t="s">
        <v>124</v>
      </c>
    </row>
    <row r="18" spans="2:9" ht="20.100000000000001" customHeight="1">
      <c r="B18" s="63" t="s">
        <v>127</v>
      </c>
      <c r="C18" s="387" t="s">
        <v>125</v>
      </c>
      <c r="D18" s="388"/>
      <c r="E18" s="69"/>
      <c r="F18" s="54" t="s">
        <v>103</v>
      </c>
      <c r="G18" s="8" t="s">
        <v>228</v>
      </c>
    </row>
    <row r="19" spans="2:9" ht="20.100000000000001" customHeight="1">
      <c r="B19" s="51" t="s">
        <v>121</v>
      </c>
      <c r="C19" s="71"/>
      <c r="D19" s="38" t="s">
        <v>102</v>
      </c>
      <c r="E19" s="68"/>
      <c r="F19" s="54" t="s">
        <v>103</v>
      </c>
      <c r="G19" s="8" t="s">
        <v>257</v>
      </c>
      <c r="I19" s="101" t="str">
        <f>IFERROR(E19/C19, "0")</f>
        <v>0</v>
      </c>
    </row>
    <row r="20" spans="2:9" ht="20.100000000000001" customHeight="1">
      <c r="B20" s="51" t="s">
        <v>122</v>
      </c>
      <c r="C20" s="387" t="s">
        <v>101</v>
      </c>
      <c r="D20" s="388"/>
      <c r="E20" s="68"/>
      <c r="F20" s="54" t="s">
        <v>103</v>
      </c>
    </row>
    <row r="21" spans="2:9" ht="20.25" thickBot="1">
      <c r="B21" s="52" t="s">
        <v>123</v>
      </c>
      <c r="C21" s="389" t="s">
        <v>256</v>
      </c>
      <c r="D21" s="390"/>
      <c r="E21" s="70"/>
      <c r="F21" s="55" t="s">
        <v>103</v>
      </c>
      <c r="G21" s="8" t="s">
        <v>255</v>
      </c>
    </row>
    <row r="22" spans="2:9" ht="20.100000000000001" customHeight="1" thickBot="1"/>
    <row r="23" spans="2:9" ht="19.5">
      <c r="B23" s="337" t="s">
        <v>129</v>
      </c>
      <c r="C23" s="338"/>
      <c r="D23" s="338"/>
      <c r="E23" s="338"/>
      <c r="F23" s="386"/>
    </row>
    <row r="24" spans="2:9" ht="20.100000000000001" customHeight="1">
      <c r="B24" s="51" t="s">
        <v>119</v>
      </c>
      <c r="C24" s="381"/>
      <c r="D24" s="382"/>
      <c r="E24" s="382"/>
      <c r="F24" s="383"/>
    </row>
    <row r="25" spans="2:9" ht="19.5">
      <c r="B25" s="51" t="s">
        <v>120</v>
      </c>
      <c r="C25" s="384"/>
      <c r="D25" s="385"/>
      <c r="E25" s="385"/>
      <c r="F25" s="54" t="s">
        <v>124</v>
      </c>
    </row>
    <row r="26" spans="2:9" ht="19.5">
      <c r="B26" s="63" t="s">
        <v>127</v>
      </c>
      <c r="C26" s="387" t="s">
        <v>125</v>
      </c>
      <c r="D26" s="388"/>
      <c r="E26" s="69"/>
      <c r="F26" s="54" t="s">
        <v>103</v>
      </c>
      <c r="G26" s="8" t="s">
        <v>228</v>
      </c>
    </row>
    <row r="27" spans="2:9" ht="19.5">
      <c r="B27" s="51" t="s">
        <v>121</v>
      </c>
      <c r="C27" s="71"/>
      <c r="D27" s="38" t="s">
        <v>102</v>
      </c>
      <c r="E27" s="68"/>
      <c r="F27" s="54" t="s">
        <v>103</v>
      </c>
      <c r="G27" s="8" t="s">
        <v>138</v>
      </c>
      <c r="I27" s="101" t="str">
        <f>IFERROR(E27/C27, "0")</f>
        <v>0</v>
      </c>
    </row>
    <row r="28" spans="2:9" ht="19.5">
      <c r="B28" s="51" t="s">
        <v>122</v>
      </c>
      <c r="C28" s="387" t="s">
        <v>101</v>
      </c>
      <c r="D28" s="388"/>
      <c r="E28" s="68"/>
      <c r="F28" s="54" t="s">
        <v>103</v>
      </c>
    </row>
    <row r="29" spans="2:9" ht="20.25" thickBot="1">
      <c r="B29" s="52" t="s">
        <v>123</v>
      </c>
      <c r="C29" s="389" t="s">
        <v>256</v>
      </c>
      <c r="D29" s="390"/>
      <c r="E29" s="70"/>
      <c r="F29" s="55" t="s">
        <v>103</v>
      </c>
      <c r="G29" s="8" t="s">
        <v>255</v>
      </c>
    </row>
    <row r="30" spans="2:9" ht="20.100000000000001" customHeight="1" thickBot="1"/>
    <row r="31" spans="2:9" ht="20.100000000000001" customHeight="1">
      <c r="B31" s="337" t="s">
        <v>130</v>
      </c>
      <c r="C31" s="338"/>
      <c r="D31" s="338"/>
      <c r="E31" s="338"/>
      <c r="F31" s="386"/>
    </row>
    <row r="32" spans="2:9" ht="20.100000000000001" customHeight="1">
      <c r="B32" s="51" t="s">
        <v>119</v>
      </c>
      <c r="C32" s="381"/>
      <c r="D32" s="382"/>
      <c r="E32" s="382"/>
      <c r="F32" s="383"/>
    </row>
    <row r="33" spans="2:9" ht="20.100000000000001" customHeight="1">
      <c r="B33" s="51" t="s">
        <v>120</v>
      </c>
      <c r="C33" s="384"/>
      <c r="D33" s="385"/>
      <c r="E33" s="385"/>
      <c r="F33" s="54" t="s">
        <v>124</v>
      </c>
    </row>
    <row r="34" spans="2:9" ht="20.100000000000001" customHeight="1">
      <c r="B34" s="63" t="s">
        <v>127</v>
      </c>
      <c r="C34" s="387" t="s">
        <v>125</v>
      </c>
      <c r="D34" s="388"/>
      <c r="E34" s="69"/>
      <c r="F34" s="54" t="s">
        <v>103</v>
      </c>
      <c r="G34" s="8" t="s">
        <v>228</v>
      </c>
    </row>
    <row r="35" spans="2:9" ht="20.100000000000001" customHeight="1">
      <c r="B35" s="51" t="s">
        <v>121</v>
      </c>
      <c r="C35" s="71"/>
      <c r="D35" s="38" t="s">
        <v>102</v>
      </c>
      <c r="E35" s="68"/>
      <c r="F35" s="54" t="s">
        <v>103</v>
      </c>
      <c r="G35" s="8" t="s">
        <v>257</v>
      </c>
      <c r="I35" s="101" t="str">
        <f>IFERROR(E35/C35, "0")</f>
        <v>0</v>
      </c>
    </row>
    <row r="36" spans="2:9" ht="20.100000000000001" customHeight="1">
      <c r="B36" s="51" t="s">
        <v>122</v>
      </c>
      <c r="C36" s="387" t="s">
        <v>101</v>
      </c>
      <c r="D36" s="388"/>
      <c r="E36" s="68"/>
      <c r="F36" s="54" t="s">
        <v>103</v>
      </c>
    </row>
    <row r="37" spans="2:9" ht="20.100000000000001" customHeight="1" thickBot="1">
      <c r="B37" s="52" t="s">
        <v>123</v>
      </c>
      <c r="C37" s="389" t="s">
        <v>256</v>
      </c>
      <c r="D37" s="390"/>
      <c r="E37" s="70"/>
      <c r="F37" s="55" t="s">
        <v>103</v>
      </c>
      <c r="G37" s="8" t="s">
        <v>255</v>
      </c>
    </row>
    <row r="38" spans="2:9" ht="20.100000000000001" customHeight="1" thickBot="1"/>
    <row r="39" spans="2:9" ht="20.100000000000001" customHeight="1">
      <c r="B39" s="395" t="s">
        <v>131</v>
      </c>
      <c r="C39" s="396"/>
      <c r="D39" s="396"/>
      <c r="E39" s="396"/>
      <c r="F39" s="397"/>
      <c r="G39" s="42"/>
    </row>
    <row r="40" spans="2:9" ht="20.100000000000001" customHeight="1">
      <c r="B40" s="64" t="s">
        <v>117</v>
      </c>
      <c r="C40" s="381"/>
      <c r="D40" s="382"/>
      <c r="E40" s="382"/>
      <c r="F40" s="383"/>
      <c r="G40" s="42"/>
    </row>
    <row r="41" spans="2:9" ht="19.5">
      <c r="B41" s="64" t="s">
        <v>113</v>
      </c>
      <c r="C41" s="384"/>
      <c r="D41" s="385"/>
      <c r="E41" s="385"/>
      <c r="F41" s="54" t="s">
        <v>124</v>
      </c>
      <c r="G41" s="42"/>
    </row>
    <row r="42" spans="2:9" ht="19.5">
      <c r="B42" s="65" t="s">
        <v>91</v>
      </c>
      <c r="C42" s="387" t="s">
        <v>125</v>
      </c>
      <c r="D42" s="388"/>
      <c r="E42" s="69"/>
      <c r="F42" s="54" t="s">
        <v>103</v>
      </c>
      <c r="G42" s="8" t="s">
        <v>228</v>
      </c>
    </row>
    <row r="43" spans="2:9" ht="19.5">
      <c r="B43" s="64" t="s">
        <v>118</v>
      </c>
      <c r="C43" s="71"/>
      <c r="D43" s="38" t="s">
        <v>102</v>
      </c>
      <c r="E43" s="68"/>
      <c r="F43" s="54" t="s">
        <v>103</v>
      </c>
      <c r="G43" s="8" t="s">
        <v>257</v>
      </c>
      <c r="I43" s="101" t="str">
        <f>IFERROR(E43/C43, "0")</f>
        <v>0</v>
      </c>
    </row>
    <row r="44" spans="2:9" ht="19.5">
      <c r="B44" s="64" t="s">
        <v>115</v>
      </c>
      <c r="C44" s="387" t="s">
        <v>101</v>
      </c>
      <c r="D44" s="388"/>
      <c r="E44" s="68"/>
      <c r="F44" s="54" t="s">
        <v>103</v>
      </c>
      <c r="G44" s="42"/>
    </row>
    <row r="45" spans="2:9" ht="20.25" thickBot="1">
      <c r="B45" s="66" t="s">
        <v>114</v>
      </c>
      <c r="C45" s="389" t="s">
        <v>256</v>
      </c>
      <c r="D45" s="390"/>
      <c r="E45" s="70"/>
      <c r="F45" s="55" t="s">
        <v>103</v>
      </c>
      <c r="G45" s="8" t="s">
        <v>255</v>
      </c>
    </row>
  </sheetData>
  <sheetProtection sheet="1" objects="1"/>
  <mergeCells count="32">
    <mergeCell ref="C42:D42"/>
    <mergeCell ref="C44:D44"/>
    <mergeCell ref="C45:D45"/>
    <mergeCell ref="B5:D5"/>
    <mergeCell ref="E5:F5"/>
    <mergeCell ref="C34:D34"/>
    <mergeCell ref="C36:D36"/>
    <mergeCell ref="C37:D37"/>
    <mergeCell ref="B39:F39"/>
    <mergeCell ref="C40:F40"/>
    <mergeCell ref="C41:E41"/>
    <mergeCell ref="C26:D26"/>
    <mergeCell ref="C28:D28"/>
    <mergeCell ref="C29:D29"/>
    <mergeCell ref="B31:F31"/>
    <mergeCell ref="C32:F32"/>
    <mergeCell ref="C8:F8"/>
    <mergeCell ref="C9:E9"/>
    <mergeCell ref="B7:F7"/>
    <mergeCell ref="C10:D10"/>
    <mergeCell ref="C33:E33"/>
    <mergeCell ref="C18:D18"/>
    <mergeCell ref="C20:D20"/>
    <mergeCell ref="C21:D21"/>
    <mergeCell ref="B23:F23"/>
    <mergeCell ref="C24:F24"/>
    <mergeCell ref="C25:E25"/>
    <mergeCell ref="B15:F15"/>
    <mergeCell ref="C16:F16"/>
    <mergeCell ref="C17:E17"/>
    <mergeCell ref="C13:D13"/>
    <mergeCell ref="C12:D12"/>
  </mergeCells>
  <phoneticPr fontId="1"/>
  <dataValidations count="3">
    <dataValidation type="list" allowBlank="1" showInputMessage="1" showErrorMessage="1" sqref="E5:F5" xr:uid="{5EA3999D-1AB1-DF4C-BFED-B9FF635BCBE7}">
      <formula1>"保有あり,保有なし"</formula1>
    </dataValidation>
    <dataValidation type="list" allowBlank="1" showInputMessage="1" showErrorMessage="1" sqref="C32:F32 C16:F16 C24:F24 C8:F8 C40:F40" xr:uid="{28D223F1-D8DA-974A-8F19-A5CC6CE7F313}">
      <formula1>"普通自動車,軽自動車,二輪車（バイク）,その他"</formula1>
    </dataValidation>
    <dataValidation type="list" allowBlank="1" showInputMessage="1" showErrorMessage="1" sqref="C27 C35 C11 C19 C43" xr:uid="{84CEA8A9-BF24-DB40-8BDC-4B8F7CE400E8}">
      <formula1>"1,2,3,4,5,6,7"</formula1>
    </dataValidation>
  </dataValidations>
  <pageMargins left="0.7" right="0.7" top="0.75" bottom="0.75" header="0.3" footer="0.3"/>
  <pageSetup paperSize="9" scale="77" fitToHeight="0" orientation="landscape" horizontalDpi="4294967293" verticalDpi="0" copies="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E4122-1FB5-244A-82E0-DD5E9D31B2C7}">
  <sheetPr>
    <pageSetUpPr fitToPage="1"/>
  </sheetPr>
  <dimension ref="A1:I29"/>
  <sheetViews>
    <sheetView workbookViewId="0">
      <selection activeCell="B7" sqref="B7"/>
    </sheetView>
  </sheetViews>
  <sheetFormatPr defaultColWidth="11.5546875" defaultRowHeight="19.5"/>
  <cols>
    <col min="2" max="2" width="38.6640625" customWidth="1"/>
    <col min="3" max="3" width="13.44140625" customWidth="1"/>
    <col min="4" max="4" width="17.109375" customWidth="1"/>
    <col min="5" max="5" width="5.33203125" customWidth="1"/>
    <col min="6" max="6" width="12.6640625" customWidth="1"/>
    <col min="7" max="7" width="4.44140625" customWidth="1"/>
    <col min="8" max="8" width="7.5546875" customWidth="1"/>
    <col min="9" max="9" width="4.5546875" customWidth="1"/>
  </cols>
  <sheetData>
    <row r="1" spans="1:9">
      <c r="B1" s="264" t="s">
        <v>378</v>
      </c>
    </row>
    <row r="2" spans="1:9" ht="50.1" customHeight="1">
      <c r="B2" s="7" t="s">
        <v>139</v>
      </c>
      <c r="C2" s="7"/>
      <c r="D2" s="7"/>
      <c r="E2" s="7"/>
      <c r="F2" s="8"/>
    </row>
    <row r="3" spans="1:9">
      <c r="B3" s="8" t="s">
        <v>168</v>
      </c>
      <c r="C3" s="8"/>
      <c r="D3" s="8"/>
      <c r="E3" s="8"/>
      <c r="F3" s="8"/>
    </row>
    <row r="4" spans="1:9" ht="20.25" thickBot="1">
      <c r="B4" s="8"/>
      <c r="C4" s="8"/>
      <c r="D4" s="8"/>
      <c r="E4" s="8"/>
    </row>
    <row r="5" spans="1:9">
      <c r="B5" s="75" t="s">
        <v>164</v>
      </c>
      <c r="C5" s="33" t="s">
        <v>144</v>
      </c>
      <c r="D5" s="398" t="s">
        <v>143</v>
      </c>
      <c r="E5" s="338"/>
      <c r="F5" s="398" t="s">
        <v>142</v>
      </c>
      <c r="G5" s="404"/>
      <c r="H5" s="404"/>
      <c r="I5" s="405"/>
    </row>
    <row r="6" spans="1:9">
      <c r="A6" s="77" t="s">
        <v>166</v>
      </c>
      <c r="B6" s="79" t="s">
        <v>140</v>
      </c>
      <c r="C6" s="80" t="s">
        <v>165</v>
      </c>
      <c r="D6" s="82">
        <v>500</v>
      </c>
      <c r="E6" s="215" t="s">
        <v>72</v>
      </c>
      <c r="F6" s="406"/>
      <c r="G6" s="407"/>
      <c r="H6" s="407"/>
      <c r="I6" s="408"/>
    </row>
    <row r="7" spans="1:9">
      <c r="B7" s="194"/>
      <c r="C7" s="83"/>
      <c r="D7" s="39"/>
      <c r="E7" s="215" t="s">
        <v>72</v>
      </c>
      <c r="F7" s="372"/>
      <c r="G7" s="379"/>
      <c r="H7" s="379"/>
      <c r="I7" s="409"/>
    </row>
    <row r="8" spans="1:9">
      <c r="B8" s="194"/>
      <c r="C8" s="83"/>
      <c r="D8" s="39"/>
      <c r="E8" s="215" t="s">
        <v>72</v>
      </c>
      <c r="F8" s="372"/>
      <c r="G8" s="379"/>
      <c r="H8" s="379"/>
      <c r="I8" s="409"/>
    </row>
    <row r="9" spans="1:9">
      <c r="B9" s="194"/>
      <c r="C9" s="83"/>
      <c r="D9" s="39"/>
      <c r="E9" s="215" t="s">
        <v>72</v>
      </c>
      <c r="F9" s="372"/>
      <c r="G9" s="379"/>
      <c r="H9" s="379"/>
      <c r="I9" s="409"/>
    </row>
    <row r="10" spans="1:9">
      <c r="B10" s="194"/>
      <c r="C10" s="83"/>
      <c r="D10" s="39"/>
      <c r="E10" s="215" t="s">
        <v>72</v>
      </c>
      <c r="F10" s="372"/>
      <c r="G10" s="379"/>
      <c r="H10" s="379"/>
      <c r="I10" s="409"/>
    </row>
    <row r="11" spans="1:9">
      <c r="B11" s="194"/>
      <c r="C11" s="83"/>
      <c r="D11" s="39"/>
      <c r="E11" s="215" t="s">
        <v>72</v>
      </c>
      <c r="F11" s="372"/>
      <c r="G11" s="379"/>
      <c r="H11" s="379"/>
      <c r="I11" s="409"/>
    </row>
    <row r="12" spans="1:9">
      <c r="B12" s="194"/>
      <c r="C12" s="83"/>
      <c r="D12" s="39"/>
      <c r="E12" s="215" t="s">
        <v>72</v>
      </c>
      <c r="F12" s="372"/>
      <c r="G12" s="379"/>
      <c r="H12" s="379"/>
      <c r="I12" s="409"/>
    </row>
    <row r="13" spans="1:9">
      <c r="B13" s="194"/>
      <c r="C13" s="83"/>
      <c r="D13" s="39"/>
      <c r="E13" s="215" t="s">
        <v>72</v>
      </c>
      <c r="F13" s="372"/>
      <c r="G13" s="379"/>
      <c r="H13" s="379"/>
      <c r="I13" s="409"/>
    </row>
    <row r="14" spans="1:9" ht="20.25" thickBot="1">
      <c r="B14" s="248"/>
      <c r="C14" s="91"/>
      <c r="D14" s="40"/>
      <c r="E14" s="244" t="s">
        <v>141</v>
      </c>
      <c r="F14" s="401"/>
      <c r="G14" s="349"/>
      <c r="H14" s="349"/>
      <c r="I14" s="402"/>
    </row>
    <row r="15" spans="1:9">
      <c r="B15" s="8"/>
      <c r="C15" s="8"/>
      <c r="D15" s="8"/>
      <c r="E15" s="8"/>
      <c r="F15" s="47"/>
    </row>
    <row r="17" spans="1:9" ht="48.95" customHeight="1">
      <c r="B17" s="7" t="s">
        <v>162</v>
      </c>
      <c r="C17" s="7"/>
      <c r="D17" s="7"/>
      <c r="E17" s="7"/>
      <c r="F17" s="8"/>
    </row>
    <row r="18" spans="1:9">
      <c r="B18" s="8" t="s">
        <v>374</v>
      </c>
      <c r="C18" s="8"/>
      <c r="D18" s="8"/>
      <c r="E18" s="8"/>
      <c r="F18" s="8"/>
    </row>
    <row r="19" spans="1:9" ht="20.25" thickBot="1">
      <c r="B19" s="8"/>
      <c r="C19" s="8"/>
      <c r="D19" s="8"/>
      <c r="E19" s="8"/>
    </row>
    <row r="20" spans="1:9">
      <c r="B20" s="75" t="s">
        <v>163</v>
      </c>
      <c r="C20" s="33" t="s">
        <v>144</v>
      </c>
      <c r="D20" s="399" t="s">
        <v>145</v>
      </c>
      <c r="E20" s="400"/>
      <c r="F20" s="399" t="s">
        <v>262</v>
      </c>
      <c r="G20" s="400"/>
      <c r="H20" s="399" t="s">
        <v>147</v>
      </c>
      <c r="I20" s="403"/>
    </row>
    <row r="21" spans="1:9">
      <c r="A21" s="77" t="s">
        <v>166</v>
      </c>
      <c r="B21" s="79" t="s">
        <v>167</v>
      </c>
      <c r="C21" s="81" t="s">
        <v>165</v>
      </c>
      <c r="D21" s="82">
        <v>100</v>
      </c>
      <c r="E21" s="219" t="s">
        <v>72</v>
      </c>
      <c r="F21" s="82">
        <v>300000</v>
      </c>
      <c r="G21" s="216" t="s">
        <v>103</v>
      </c>
      <c r="H21" s="82">
        <v>14</v>
      </c>
      <c r="I21" s="218" t="s">
        <v>156</v>
      </c>
    </row>
    <row r="22" spans="1:9">
      <c r="B22" s="194"/>
      <c r="C22" s="83"/>
      <c r="D22" s="39"/>
      <c r="E22" s="219" t="s">
        <v>72</v>
      </c>
      <c r="F22" s="74"/>
      <c r="G22" s="216" t="s">
        <v>103</v>
      </c>
      <c r="H22" s="74"/>
      <c r="I22" s="218" t="s">
        <v>156</v>
      </c>
    </row>
    <row r="23" spans="1:9">
      <c r="B23" s="194"/>
      <c r="C23" s="83"/>
      <c r="D23" s="39"/>
      <c r="E23" s="219" t="s">
        <v>72</v>
      </c>
      <c r="F23" s="74"/>
      <c r="G23" s="216" t="s">
        <v>103</v>
      </c>
      <c r="H23" s="74"/>
      <c r="I23" s="218" t="s">
        <v>156</v>
      </c>
    </row>
    <row r="24" spans="1:9">
      <c r="B24" s="194"/>
      <c r="C24" s="83"/>
      <c r="D24" s="39"/>
      <c r="E24" s="219" t="s">
        <v>72</v>
      </c>
      <c r="F24" s="74"/>
      <c r="G24" s="216" t="s">
        <v>103</v>
      </c>
      <c r="H24" s="74"/>
      <c r="I24" s="218" t="s">
        <v>156</v>
      </c>
    </row>
    <row r="25" spans="1:9">
      <c r="B25" s="194"/>
      <c r="C25" s="83"/>
      <c r="D25" s="39"/>
      <c r="E25" s="219" t="s">
        <v>72</v>
      </c>
      <c r="F25" s="74"/>
      <c r="G25" s="216" t="s">
        <v>103</v>
      </c>
      <c r="H25" s="74"/>
      <c r="I25" s="218" t="s">
        <v>156</v>
      </c>
    </row>
    <row r="26" spans="1:9">
      <c r="B26" s="194"/>
      <c r="C26" s="83"/>
      <c r="D26" s="39"/>
      <c r="E26" s="219" t="s">
        <v>72</v>
      </c>
      <c r="F26" s="74"/>
      <c r="G26" s="216" t="s">
        <v>103</v>
      </c>
      <c r="H26" s="74"/>
      <c r="I26" s="218" t="s">
        <v>156</v>
      </c>
    </row>
    <row r="27" spans="1:9">
      <c r="B27" s="194"/>
      <c r="C27" s="83"/>
      <c r="D27" s="39"/>
      <c r="E27" s="219" t="s">
        <v>72</v>
      </c>
      <c r="F27" s="74"/>
      <c r="G27" s="216" t="s">
        <v>103</v>
      </c>
      <c r="H27" s="74"/>
      <c r="I27" s="218" t="s">
        <v>156</v>
      </c>
    </row>
    <row r="28" spans="1:9">
      <c r="B28" s="194"/>
      <c r="C28" s="83"/>
      <c r="D28" s="39"/>
      <c r="E28" s="219" t="s">
        <v>72</v>
      </c>
      <c r="F28" s="74"/>
      <c r="G28" s="216" t="s">
        <v>103</v>
      </c>
      <c r="H28" s="74"/>
      <c r="I28" s="218" t="s">
        <v>156</v>
      </c>
    </row>
    <row r="29" spans="1:9" ht="20.25" thickBot="1">
      <c r="B29" s="248"/>
      <c r="C29" s="91"/>
      <c r="D29" s="40"/>
      <c r="E29" s="245" t="s">
        <v>141</v>
      </c>
      <c r="F29" s="217"/>
      <c r="G29" s="246" t="s">
        <v>103</v>
      </c>
      <c r="H29" s="217"/>
      <c r="I29" s="247" t="s">
        <v>156</v>
      </c>
    </row>
  </sheetData>
  <sheetProtection sheet="1" objects="1"/>
  <mergeCells count="14">
    <mergeCell ref="D5:E5"/>
    <mergeCell ref="D20:E20"/>
    <mergeCell ref="F20:G20"/>
    <mergeCell ref="F14:I14"/>
    <mergeCell ref="H20:I20"/>
    <mergeCell ref="F5:I5"/>
    <mergeCell ref="F6:I6"/>
    <mergeCell ref="F7:I7"/>
    <mergeCell ref="F8:I8"/>
    <mergeCell ref="F9:I9"/>
    <mergeCell ref="F10:I10"/>
    <mergeCell ref="F11:I11"/>
    <mergeCell ref="F12:I12"/>
    <mergeCell ref="F13:I13"/>
  </mergeCells>
  <phoneticPr fontId="1"/>
  <dataValidations count="2">
    <dataValidation type="list" allowBlank="1" showInputMessage="1" showErrorMessage="1" sqref="B21:B29" xr:uid="{F68A6C45-71C7-7646-A5D5-526C3EA9D86B}">
      <formula1>"奨学金,教育ローン,フリーローン,カードローン,キャッシング,不動産ローン（賃貸用）,その他"</formula1>
    </dataValidation>
    <dataValidation type="list" allowBlank="1" showInputMessage="1" showErrorMessage="1" sqref="B6:B14" xr:uid="{1D42832E-E517-A343-846A-5579C36C0A05}">
      <formula1>"預貯金,有価証券（株式・債券・投資信託など）,その他"</formula1>
    </dataValidation>
  </dataValidations>
  <pageMargins left="0.7" right="0.7" top="0.75" bottom="0.75" header="0.3" footer="0.3"/>
  <pageSetup paperSize="9" scale="76" orientation="landscape" horizontalDpi="4294967293" verticalDpi="0" copies="3" r:id="rId1"/>
  <extLst>
    <ext xmlns:x14="http://schemas.microsoft.com/office/spreadsheetml/2009/9/main" uri="{CCE6A557-97BC-4b89-ADB6-D9C93CAAB3DF}">
      <x14:dataValidations xmlns:xm="http://schemas.microsoft.com/office/excel/2006/main" count="1">
        <x14:dataValidation type="list" allowBlank="1" showInputMessage="1" showErrorMessage="1" xr:uid="{A5AFB9A0-FD01-634C-B328-95C934330136}">
          <x14:formula1>
            <xm:f>家族構成!$C$7:$C$13</xm:f>
          </x14:formula1>
          <xm:sqref>C7:C14 C22:C29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F3CAB-C244-B342-98B9-EBABA43CB60B}">
  <dimension ref="A1:W49"/>
  <sheetViews>
    <sheetView workbookViewId="0">
      <selection activeCell="B8" sqref="B8"/>
    </sheetView>
  </sheetViews>
  <sheetFormatPr defaultColWidth="11.5546875" defaultRowHeight="19.5"/>
  <cols>
    <col min="2" max="3" width="12.5546875" customWidth="1"/>
    <col min="4" max="4" width="18.33203125" style="165" customWidth="1"/>
    <col min="5" max="5" width="23" customWidth="1"/>
    <col min="6" max="6" width="7.5546875" customWidth="1"/>
    <col min="7" max="7" width="7" customWidth="1"/>
    <col min="8" max="8" width="7.5546875" customWidth="1"/>
    <col min="9" max="9" width="7" customWidth="1"/>
    <col min="10" max="10" width="6.5546875" customWidth="1"/>
    <col min="11" max="12" width="4.109375" customWidth="1"/>
    <col min="13" max="13" width="3.6640625" customWidth="1"/>
    <col min="14" max="14" width="6.33203125" customWidth="1"/>
    <col min="15" max="15" width="2.88671875" hidden="1" customWidth="1"/>
    <col min="16" max="16" width="10.6640625" customWidth="1"/>
    <col min="17" max="17" width="4.33203125" customWidth="1"/>
    <col min="18" max="18" width="11.5546875" customWidth="1"/>
    <col min="19" max="19" width="4.5546875" customWidth="1"/>
  </cols>
  <sheetData>
    <row r="1" spans="1:23">
      <c r="A1" s="8"/>
      <c r="B1" s="264" t="s">
        <v>378</v>
      </c>
      <c r="C1" s="8"/>
      <c r="D1" s="136"/>
      <c r="E1" s="8"/>
      <c r="F1" s="8"/>
      <c r="G1" s="8"/>
      <c r="H1" s="8"/>
      <c r="I1" s="8"/>
      <c r="J1" s="8"/>
      <c r="K1" s="8"/>
      <c r="L1" s="8"/>
      <c r="M1" s="8"/>
      <c r="N1" s="8"/>
      <c r="O1" s="8"/>
      <c r="P1" s="8"/>
      <c r="Q1" s="8"/>
      <c r="R1" s="8"/>
      <c r="S1" s="8"/>
    </row>
    <row r="2" spans="1:23" ht="50.1" customHeight="1">
      <c r="A2" s="8"/>
      <c r="B2" s="7" t="s">
        <v>170</v>
      </c>
      <c r="C2" s="8"/>
      <c r="D2" s="136"/>
      <c r="E2" s="8"/>
      <c r="F2" s="8"/>
      <c r="G2" s="8"/>
      <c r="H2" s="8"/>
      <c r="I2" s="8"/>
      <c r="J2" s="8"/>
      <c r="K2" s="8"/>
      <c r="L2" s="8"/>
      <c r="M2" s="8"/>
      <c r="N2" s="8"/>
      <c r="O2" s="8"/>
      <c r="P2" s="8"/>
      <c r="Q2" s="8"/>
      <c r="R2" s="8"/>
      <c r="S2" s="8"/>
    </row>
    <row r="3" spans="1:23">
      <c r="A3" s="8"/>
      <c r="B3" s="8" t="s">
        <v>227</v>
      </c>
      <c r="C3" s="8"/>
      <c r="D3" s="136"/>
      <c r="E3" s="8"/>
      <c r="F3" s="8"/>
      <c r="G3" s="8"/>
      <c r="H3" s="8"/>
      <c r="I3" s="8"/>
      <c r="J3" s="8"/>
      <c r="K3" s="8"/>
      <c r="L3" s="8"/>
      <c r="M3" s="8"/>
      <c r="N3" s="8"/>
      <c r="O3" s="8"/>
      <c r="P3" s="8"/>
      <c r="Q3" s="8"/>
      <c r="R3" s="8"/>
      <c r="S3" s="8"/>
    </row>
    <row r="4" spans="1:23">
      <c r="A4" s="8"/>
      <c r="B4" s="8" t="s">
        <v>229</v>
      </c>
      <c r="C4" s="8"/>
      <c r="D4" s="136"/>
      <c r="E4" s="8"/>
      <c r="F4" s="8"/>
      <c r="G4" s="8"/>
      <c r="H4" s="8"/>
      <c r="I4" s="8"/>
      <c r="J4" s="8"/>
      <c r="K4" s="8"/>
      <c r="L4" s="8"/>
      <c r="M4" s="8"/>
      <c r="N4" s="8"/>
      <c r="O4" s="8"/>
      <c r="P4" s="8"/>
      <c r="Q4" s="8"/>
      <c r="R4" s="8"/>
      <c r="S4" s="8"/>
    </row>
    <row r="5" spans="1:23" ht="20.25" thickBot="1">
      <c r="A5" s="8"/>
      <c r="C5" s="8"/>
      <c r="D5" s="136"/>
      <c r="E5" s="8"/>
      <c r="F5" s="8"/>
      <c r="G5" s="8"/>
      <c r="H5" s="8"/>
      <c r="I5" s="8"/>
      <c r="J5" s="8"/>
      <c r="K5" s="8"/>
      <c r="L5" s="8"/>
      <c r="M5" s="8"/>
      <c r="N5" s="8"/>
      <c r="O5" s="8"/>
      <c r="P5" s="8"/>
      <c r="Q5" s="8"/>
      <c r="R5" s="8"/>
      <c r="S5" s="8"/>
    </row>
    <row r="6" spans="1:23" ht="28.5">
      <c r="A6" s="8"/>
      <c r="B6" s="92" t="s">
        <v>169</v>
      </c>
      <c r="C6" s="93" t="s">
        <v>171</v>
      </c>
      <c r="D6" s="93" t="s">
        <v>181</v>
      </c>
      <c r="E6" s="94" t="s">
        <v>225</v>
      </c>
      <c r="F6" s="412" t="s">
        <v>180</v>
      </c>
      <c r="G6" s="411"/>
      <c r="H6" s="410" t="s">
        <v>177</v>
      </c>
      <c r="I6" s="411"/>
      <c r="J6" s="410" t="s">
        <v>172</v>
      </c>
      <c r="K6" s="410"/>
      <c r="L6" s="410"/>
      <c r="M6" s="411"/>
      <c r="N6" s="93" t="s">
        <v>253</v>
      </c>
      <c r="O6" s="93"/>
      <c r="P6" s="412" t="s">
        <v>252</v>
      </c>
      <c r="Q6" s="414"/>
      <c r="R6" s="412" t="s">
        <v>176</v>
      </c>
      <c r="S6" s="413"/>
    </row>
    <row r="7" spans="1:23">
      <c r="A7" s="84" t="s">
        <v>173</v>
      </c>
      <c r="B7" s="240" t="s">
        <v>174</v>
      </c>
      <c r="C7" s="85" t="s">
        <v>175</v>
      </c>
      <c r="D7" s="87" t="s">
        <v>192</v>
      </c>
      <c r="E7" s="87" t="s">
        <v>375</v>
      </c>
      <c r="F7" s="223"/>
      <c r="G7" s="220" t="s">
        <v>179</v>
      </c>
      <c r="H7" s="223">
        <v>65</v>
      </c>
      <c r="I7" s="220" t="s">
        <v>178</v>
      </c>
      <c r="J7" s="227">
        <v>2015</v>
      </c>
      <c r="K7" s="36" t="s">
        <v>71</v>
      </c>
      <c r="L7" s="230">
        <v>8</v>
      </c>
      <c r="M7" s="38" t="s">
        <v>1</v>
      </c>
      <c r="N7" s="86" t="s">
        <v>254</v>
      </c>
      <c r="O7" s="86">
        <f>_xlfn.IFS(COUNTIF(N7,"月払"),12,COUNTIF(N7,"半年払"),2,COUNTIF(N7,"年払"),1,COUNTIF(N7,"一時払"),0,COUNTIF(N7,"全期前納"),0)</f>
        <v>12</v>
      </c>
      <c r="P7" s="232">
        <v>2500</v>
      </c>
      <c r="Q7" s="38" t="s">
        <v>85</v>
      </c>
      <c r="R7" s="235">
        <f>P7*O7</f>
        <v>30000</v>
      </c>
      <c r="S7" s="233" t="s">
        <v>85</v>
      </c>
      <c r="W7" s="214" t="s">
        <v>184</v>
      </c>
    </row>
    <row r="8" spans="1:23">
      <c r="A8" s="8"/>
      <c r="B8" s="239"/>
      <c r="C8" s="238"/>
      <c r="D8" s="34"/>
      <c r="E8" s="34"/>
      <c r="F8" s="224"/>
      <c r="G8" s="221"/>
      <c r="H8" s="224"/>
      <c r="I8" s="221"/>
      <c r="J8" s="35"/>
      <c r="K8" s="36" t="s">
        <v>71</v>
      </c>
      <c r="L8" s="37"/>
      <c r="M8" s="38" t="s">
        <v>155</v>
      </c>
      <c r="N8" s="78"/>
      <c r="O8" s="86" t="e">
        <f t="shared" ref="O8:O18" si="0">_xlfn.IFS(COUNTIF(N8,"月払"),12,COUNTIF(N8,"半年払"),2,COUNTIF(N8,"年払"),1,COUNTIF(N8,"一時払"),0,COUNTIF(N8,"全期前納"),0)</f>
        <v>#N/A</v>
      </c>
      <c r="P8" s="39"/>
      <c r="Q8" s="38" t="s">
        <v>85</v>
      </c>
      <c r="R8" s="236" t="str">
        <f>IF(ISERROR(P8*O8),"",P8*O8)</f>
        <v/>
      </c>
      <c r="S8" s="233" t="s">
        <v>85</v>
      </c>
      <c r="W8" s="214" t="s">
        <v>185</v>
      </c>
    </row>
    <row r="9" spans="1:23">
      <c r="A9" s="8"/>
      <c r="B9" s="239"/>
      <c r="C9" s="83"/>
      <c r="D9" s="34"/>
      <c r="E9" s="34"/>
      <c r="F9" s="224"/>
      <c r="G9" s="221"/>
      <c r="H9" s="224"/>
      <c r="I9" s="221"/>
      <c r="J9" s="35"/>
      <c r="K9" s="36" t="s">
        <v>71</v>
      </c>
      <c r="L9" s="37"/>
      <c r="M9" s="38" t="s">
        <v>1</v>
      </c>
      <c r="N9" s="78"/>
      <c r="O9" s="86" t="e">
        <f t="shared" si="0"/>
        <v>#N/A</v>
      </c>
      <c r="P9" s="39"/>
      <c r="Q9" s="38" t="s">
        <v>85</v>
      </c>
      <c r="R9" s="236" t="str">
        <f t="shared" ref="R9:R17" si="1">IF(ISERROR(P9*O9),"",P9*O9)</f>
        <v/>
      </c>
      <c r="S9" s="233" t="s">
        <v>85</v>
      </c>
      <c r="W9" s="214" t="s">
        <v>186</v>
      </c>
    </row>
    <row r="10" spans="1:23">
      <c r="A10" s="8"/>
      <c r="B10" s="95"/>
      <c r="C10" s="83"/>
      <c r="D10" s="34"/>
      <c r="E10" s="34"/>
      <c r="F10" s="224"/>
      <c r="G10" s="221"/>
      <c r="H10" s="224"/>
      <c r="I10" s="221"/>
      <c r="J10" s="35"/>
      <c r="K10" s="36" t="s">
        <v>71</v>
      </c>
      <c r="L10" s="37"/>
      <c r="M10" s="38" t="s">
        <v>93</v>
      </c>
      <c r="N10" s="78"/>
      <c r="O10" s="86" t="e">
        <f t="shared" si="0"/>
        <v>#N/A</v>
      </c>
      <c r="P10" s="39"/>
      <c r="Q10" s="38" t="s">
        <v>85</v>
      </c>
      <c r="R10" s="236" t="str">
        <f t="shared" si="1"/>
        <v/>
      </c>
      <c r="S10" s="233" t="s">
        <v>85</v>
      </c>
      <c r="W10" s="214" t="s">
        <v>187</v>
      </c>
    </row>
    <row r="11" spans="1:23">
      <c r="A11" s="8"/>
      <c r="B11" s="95"/>
      <c r="C11" s="83"/>
      <c r="D11" s="34"/>
      <c r="E11" s="34"/>
      <c r="F11" s="224"/>
      <c r="G11" s="221"/>
      <c r="H11" s="224"/>
      <c r="I11" s="221"/>
      <c r="J11" s="35"/>
      <c r="K11" s="36" t="s">
        <v>71</v>
      </c>
      <c r="L11" s="37"/>
      <c r="M11" s="38" t="s">
        <v>155</v>
      </c>
      <c r="N11" s="78"/>
      <c r="O11" s="86" t="e">
        <f t="shared" si="0"/>
        <v>#N/A</v>
      </c>
      <c r="P11" s="39"/>
      <c r="Q11" s="38" t="s">
        <v>85</v>
      </c>
      <c r="R11" s="236" t="str">
        <f t="shared" si="1"/>
        <v/>
      </c>
      <c r="S11" s="233" t="s">
        <v>85</v>
      </c>
      <c r="W11" s="214" t="s">
        <v>188</v>
      </c>
    </row>
    <row r="12" spans="1:23">
      <c r="A12" s="8"/>
      <c r="B12" s="95"/>
      <c r="C12" s="83"/>
      <c r="D12" s="34"/>
      <c r="E12" s="34"/>
      <c r="F12" s="224"/>
      <c r="G12" s="221"/>
      <c r="H12" s="224"/>
      <c r="I12" s="221"/>
      <c r="J12" s="35"/>
      <c r="K12" s="36" t="s">
        <v>71</v>
      </c>
      <c r="L12" s="37"/>
      <c r="M12" s="38" t="s">
        <v>155</v>
      </c>
      <c r="N12" s="78"/>
      <c r="O12" s="86" t="e">
        <f t="shared" si="0"/>
        <v>#N/A</v>
      </c>
      <c r="P12" s="39"/>
      <c r="Q12" s="38" t="s">
        <v>85</v>
      </c>
      <c r="R12" s="236" t="str">
        <f t="shared" si="1"/>
        <v/>
      </c>
      <c r="S12" s="233" t="s">
        <v>85</v>
      </c>
      <c r="W12" s="214" t="s">
        <v>189</v>
      </c>
    </row>
    <row r="13" spans="1:23">
      <c r="A13" s="8"/>
      <c r="B13" s="95"/>
      <c r="C13" s="83"/>
      <c r="D13" s="34"/>
      <c r="E13" s="34"/>
      <c r="F13" s="224"/>
      <c r="G13" s="221"/>
      <c r="H13" s="224"/>
      <c r="I13" s="221"/>
      <c r="J13" s="35"/>
      <c r="K13" s="36" t="s">
        <v>71</v>
      </c>
      <c r="L13" s="37"/>
      <c r="M13" s="38" t="s">
        <v>1</v>
      </c>
      <c r="N13" s="78"/>
      <c r="O13" s="86" t="e">
        <f t="shared" si="0"/>
        <v>#N/A</v>
      </c>
      <c r="P13" s="39"/>
      <c r="Q13" s="38" t="s">
        <v>85</v>
      </c>
      <c r="R13" s="236" t="str">
        <f t="shared" si="1"/>
        <v/>
      </c>
      <c r="S13" s="233" t="s">
        <v>85</v>
      </c>
      <c r="W13" s="214" t="s">
        <v>190</v>
      </c>
    </row>
    <row r="14" spans="1:23">
      <c r="A14" s="8"/>
      <c r="B14" s="95"/>
      <c r="C14" s="83"/>
      <c r="D14" s="34"/>
      <c r="E14" s="34"/>
      <c r="F14" s="224"/>
      <c r="G14" s="221"/>
      <c r="H14" s="224"/>
      <c r="I14" s="221"/>
      <c r="J14" s="35"/>
      <c r="K14" s="36" t="s">
        <v>71</v>
      </c>
      <c r="L14" s="37"/>
      <c r="M14" s="38" t="s">
        <v>93</v>
      </c>
      <c r="N14" s="78"/>
      <c r="O14" s="86" t="e">
        <f t="shared" si="0"/>
        <v>#N/A</v>
      </c>
      <c r="P14" s="39"/>
      <c r="Q14" s="38" t="s">
        <v>85</v>
      </c>
      <c r="R14" s="236" t="str">
        <f t="shared" si="1"/>
        <v/>
      </c>
      <c r="S14" s="233" t="s">
        <v>85</v>
      </c>
      <c r="W14" s="214" t="s">
        <v>191</v>
      </c>
    </row>
    <row r="15" spans="1:23">
      <c r="A15" s="8"/>
      <c r="B15" s="95"/>
      <c r="C15" s="83"/>
      <c r="D15" s="34"/>
      <c r="E15" s="34"/>
      <c r="F15" s="224"/>
      <c r="G15" s="221"/>
      <c r="H15" s="224"/>
      <c r="I15" s="221"/>
      <c r="J15" s="35"/>
      <c r="K15" s="36" t="s">
        <v>71</v>
      </c>
      <c r="L15" s="37"/>
      <c r="M15" s="38" t="s">
        <v>93</v>
      </c>
      <c r="N15" s="78"/>
      <c r="O15" s="86" t="e">
        <f t="shared" si="0"/>
        <v>#N/A</v>
      </c>
      <c r="P15" s="39"/>
      <c r="Q15" s="38" t="s">
        <v>85</v>
      </c>
      <c r="R15" s="236" t="str">
        <f t="shared" si="1"/>
        <v/>
      </c>
      <c r="S15" s="233" t="s">
        <v>85</v>
      </c>
      <c r="W15" s="214" t="s">
        <v>192</v>
      </c>
    </row>
    <row r="16" spans="1:23">
      <c r="A16" s="8"/>
      <c r="B16" s="95"/>
      <c r="C16" s="83"/>
      <c r="D16" s="34"/>
      <c r="E16" s="34"/>
      <c r="F16" s="224"/>
      <c r="G16" s="221"/>
      <c r="H16" s="224"/>
      <c r="I16" s="221"/>
      <c r="J16" s="35"/>
      <c r="K16" s="36" t="s">
        <v>71</v>
      </c>
      <c r="L16" s="37"/>
      <c r="M16" s="38" t="s">
        <v>155</v>
      </c>
      <c r="N16" s="78"/>
      <c r="O16" s="86" t="e">
        <f t="shared" si="0"/>
        <v>#N/A</v>
      </c>
      <c r="P16" s="39"/>
      <c r="Q16" s="38" t="s">
        <v>85</v>
      </c>
      <c r="R16" s="236" t="str">
        <f t="shared" si="1"/>
        <v/>
      </c>
      <c r="S16" s="233" t="s">
        <v>85</v>
      </c>
      <c r="W16" s="214" t="s">
        <v>193</v>
      </c>
    </row>
    <row r="17" spans="1:23">
      <c r="A17" s="8"/>
      <c r="B17" s="95"/>
      <c r="C17" s="83"/>
      <c r="D17" s="34"/>
      <c r="E17" s="34"/>
      <c r="F17" s="224"/>
      <c r="G17" s="221"/>
      <c r="H17" s="224"/>
      <c r="I17" s="221"/>
      <c r="J17" s="35"/>
      <c r="K17" s="36" t="s">
        <v>71</v>
      </c>
      <c r="L17" s="37"/>
      <c r="M17" s="38" t="s">
        <v>1</v>
      </c>
      <c r="N17" s="78"/>
      <c r="O17" s="86" t="e">
        <f t="shared" si="0"/>
        <v>#N/A</v>
      </c>
      <c r="P17" s="39"/>
      <c r="Q17" s="38" t="s">
        <v>85</v>
      </c>
      <c r="R17" s="236" t="str">
        <f t="shared" si="1"/>
        <v/>
      </c>
      <c r="S17" s="233" t="s">
        <v>85</v>
      </c>
      <c r="W17" s="214" t="s">
        <v>194</v>
      </c>
    </row>
    <row r="18" spans="1:23" ht="20.25" thickBot="1">
      <c r="A18" s="8"/>
      <c r="B18" s="96"/>
      <c r="C18" s="97"/>
      <c r="D18" s="99"/>
      <c r="E18" s="99"/>
      <c r="F18" s="225"/>
      <c r="G18" s="222"/>
      <c r="H18" s="225"/>
      <c r="I18" s="222"/>
      <c r="J18" s="228"/>
      <c r="K18" s="229" t="s">
        <v>71</v>
      </c>
      <c r="L18" s="231"/>
      <c r="M18" s="226" t="s">
        <v>93</v>
      </c>
      <c r="N18" s="98"/>
      <c r="O18" s="100" t="e">
        <f t="shared" si="0"/>
        <v>#N/A</v>
      </c>
      <c r="P18" s="134"/>
      <c r="Q18" s="226" t="s">
        <v>85</v>
      </c>
      <c r="R18" s="237"/>
      <c r="S18" s="234" t="s">
        <v>85</v>
      </c>
      <c r="W18" s="214" t="s">
        <v>195</v>
      </c>
    </row>
    <row r="19" spans="1:23">
      <c r="A19" s="8"/>
      <c r="B19" s="8"/>
      <c r="C19" s="8"/>
      <c r="D19" s="136"/>
      <c r="E19" s="8"/>
      <c r="F19" s="8"/>
      <c r="G19" s="8"/>
      <c r="H19" s="8"/>
      <c r="I19" s="8"/>
      <c r="J19" s="8"/>
      <c r="K19" s="8"/>
      <c r="L19" s="8"/>
      <c r="M19" s="8"/>
      <c r="N19" s="8"/>
      <c r="O19" s="8"/>
      <c r="P19" s="8"/>
      <c r="Q19" s="8"/>
      <c r="R19" s="8"/>
      <c r="S19" s="8"/>
      <c r="W19" s="214" t="s">
        <v>196</v>
      </c>
    </row>
    <row r="20" spans="1:23">
      <c r="A20" s="8"/>
      <c r="B20" s="8"/>
      <c r="C20" s="8"/>
      <c r="D20" s="136"/>
      <c r="E20" s="8"/>
      <c r="F20" s="8"/>
      <c r="G20" s="8"/>
      <c r="H20" s="8"/>
      <c r="I20" s="8"/>
      <c r="J20" s="8"/>
      <c r="K20" s="8"/>
      <c r="L20" s="8"/>
      <c r="M20" s="8"/>
      <c r="N20" s="8"/>
      <c r="O20" s="8"/>
      <c r="P20" s="8"/>
      <c r="Q20" s="8"/>
      <c r="R20" s="8"/>
      <c r="S20" s="8"/>
      <c r="W20" s="214" t="s">
        <v>197</v>
      </c>
    </row>
    <row r="21" spans="1:23">
      <c r="A21" s="8"/>
      <c r="B21" s="8"/>
      <c r="C21" s="8"/>
      <c r="D21" s="136"/>
      <c r="E21" s="8"/>
      <c r="F21" s="8"/>
      <c r="G21" s="8"/>
      <c r="H21" s="8"/>
      <c r="I21" s="8"/>
      <c r="J21" s="8"/>
      <c r="K21" s="8"/>
      <c r="L21" s="8"/>
      <c r="M21" s="8"/>
      <c r="N21" s="8"/>
      <c r="O21" s="8"/>
      <c r="P21" s="8"/>
      <c r="Q21" s="8"/>
      <c r="R21" s="8"/>
      <c r="S21" s="8"/>
      <c r="W21" s="214" t="s">
        <v>198</v>
      </c>
    </row>
    <row r="22" spans="1:23">
      <c r="A22" s="8"/>
      <c r="B22" s="8"/>
      <c r="C22" s="8"/>
      <c r="D22" s="136"/>
      <c r="E22" s="8"/>
      <c r="F22" s="8"/>
      <c r="G22" s="8"/>
      <c r="H22" s="8"/>
      <c r="I22" s="8"/>
      <c r="J22" s="8"/>
      <c r="K22" s="8"/>
      <c r="L22" s="8"/>
      <c r="M22" s="8"/>
      <c r="N22" s="8"/>
      <c r="O22" s="8"/>
      <c r="P22" s="8"/>
      <c r="Q22" s="8"/>
      <c r="R22" s="8"/>
      <c r="S22" s="8"/>
      <c r="W22" s="214" t="s">
        <v>199</v>
      </c>
    </row>
    <row r="23" spans="1:23">
      <c r="A23" s="8"/>
      <c r="B23" s="8"/>
      <c r="C23" s="8"/>
      <c r="D23" s="136"/>
      <c r="E23" s="8"/>
      <c r="F23" s="8"/>
      <c r="G23" s="8"/>
      <c r="H23" s="8"/>
      <c r="I23" s="8"/>
      <c r="J23" s="8"/>
      <c r="K23" s="8"/>
      <c r="L23" s="8"/>
      <c r="M23" s="8"/>
      <c r="N23" s="8"/>
      <c r="O23" s="8"/>
      <c r="P23" s="8"/>
      <c r="Q23" s="8"/>
      <c r="R23" s="8"/>
      <c r="S23" s="8"/>
      <c r="W23" s="214" t="s">
        <v>200</v>
      </c>
    </row>
    <row r="24" spans="1:23">
      <c r="A24" s="8"/>
      <c r="B24" s="8"/>
      <c r="C24" s="8"/>
      <c r="D24" s="136"/>
      <c r="E24" s="8"/>
      <c r="F24" s="8"/>
      <c r="G24" s="8"/>
      <c r="H24" s="8"/>
      <c r="I24" s="8"/>
      <c r="J24" s="8"/>
      <c r="K24" s="8"/>
      <c r="L24" s="8"/>
      <c r="M24" s="8"/>
      <c r="N24" s="8"/>
      <c r="O24" s="8"/>
      <c r="P24" s="8"/>
      <c r="Q24" s="8"/>
      <c r="R24" s="8"/>
      <c r="S24" s="8"/>
      <c r="W24" s="214" t="s">
        <v>201</v>
      </c>
    </row>
    <row r="25" spans="1:23">
      <c r="A25" s="8"/>
      <c r="B25" s="8"/>
      <c r="C25" s="8"/>
      <c r="D25" s="136"/>
      <c r="E25" s="8"/>
      <c r="F25" s="8"/>
      <c r="G25" s="8"/>
      <c r="H25" s="8"/>
      <c r="I25" s="8"/>
      <c r="J25" s="8"/>
      <c r="K25" s="8"/>
      <c r="L25" s="8"/>
      <c r="M25" s="8"/>
      <c r="N25" s="8"/>
      <c r="O25" s="8"/>
      <c r="P25" s="8"/>
      <c r="Q25" s="8"/>
      <c r="R25" s="8"/>
      <c r="S25" s="8"/>
      <c r="W25" s="214" t="s">
        <v>202</v>
      </c>
    </row>
    <row r="26" spans="1:23">
      <c r="A26" s="8"/>
      <c r="B26" s="8"/>
      <c r="C26" s="8"/>
      <c r="D26" s="136"/>
      <c r="E26" s="8"/>
      <c r="F26" s="8"/>
      <c r="G26" s="8"/>
      <c r="H26" s="8"/>
      <c r="I26" s="8"/>
      <c r="J26" s="8"/>
      <c r="K26" s="8"/>
      <c r="L26" s="8"/>
      <c r="M26" s="8"/>
      <c r="N26" s="8"/>
      <c r="O26" s="8"/>
      <c r="P26" s="8"/>
      <c r="Q26" s="8"/>
      <c r="R26" s="8"/>
      <c r="S26" s="8"/>
      <c r="W26" s="214" t="s">
        <v>203</v>
      </c>
    </row>
    <row r="27" spans="1:23">
      <c r="A27" s="8"/>
      <c r="B27" s="8"/>
      <c r="C27" s="8"/>
      <c r="D27" s="136"/>
      <c r="E27" s="8"/>
      <c r="F27" s="8"/>
      <c r="G27" s="8"/>
      <c r="H27" s="8"/>
      <c r="I27" s="8"/>
      <c r="J27" s="8"/>
      <c r="K27" s="8"/>
      <c r="L27" s="8"/>
      <c r="M27" s="8"/>
      <c r="N27" s="8"/>
      <c r="O27" s="8"/>
      <c r="P27" s="8"/>
      <c r="Q27" s="8"/>
      <c r="R27" s="8"/>
      <c r="S27" s="8"/>
      <c r="W27" s="214" t="s">
        <v>204</v>
      </c>
    </row>
    <row r="28" spans="1:23">
      <c r="A28" s="8"/>
      <c r="B28" s="8"/>
      <c r="C28" s="8"/>
      <c r="D28" s="136"/>
      <c r="E28" s="8"/>
      <c r="F28" s="8"/>
      <c r="G28" s="8"/>
      <c r="H28" s="8"/>
      <c r="I28" s="8"/>
      <c r="J28" s="8"/>
      <c r="K28" s="8"/>
      <c r="L28" s="8"/>
      <c r="M28" s="8"/>
      <c r="N28" s="8"/>
      <c r="O28" s="8"/>
      <c r="P28" s="8"/>
      <c r="Q28" s="8"/>
      <c r="R28" s="8"/>
      <c r="S28" s="8"/>
      <c r="W28" s="214" t="s">
        <v>205</v>
      </c>
    </row>
    <row r="29" spans="1:23">
      <c r="A29" s="8"/>
      <c r="B29" s="8"/>
      <c r="C29" s="8"/>
      <c r="D29" s="136"/>
      <c r="E29" s="8"/>
      <c r="F29" s="8"/>
      <c r="G29" s="8"/>
      <c r="H29" s="8"/>
      <c r="I29" s="8"/>
      <c r="J29" s="8"/>
      <c r="K29" s="8"/>
      <c r="L29" s="8"/>
      <c r="M29" s="8"/>
      <c r="N29" s="8"/>
      <c r="O29" s="8"/>
      <c r="P29" s="8"/>
      <c r="Q29" s="8"/>
      <c r="R29" s="8"/>
      <c r="S29" s="8"/>
      <c r="W29" s="214" t="s">
        <v>182</v>
      </c>
    </row>
    <row r="30" spans="1:23">
      <c r="A30" s="8"/>
      <c r="B30" s="8"/>
      <c r="C30" s="8"/>
      <c r="D30" s="136"/>
      <c r="E30" s="8"/>
      <c r="F30" s="8"/>
      <c r="G30" s="8"/>
      <c r="H30" s="8"/>
      <c r="I30" s="8"/>
      <c r="J30" s="8"/>
      <c r="K30" s="8"/>
      <c r="L30" s="8"/>
      <c r="M30" s="8"/>
      <c r="N30" s="8"/>
      <c r="O30" s="8"/>
      <c r="P30" s="8"/>
      <c r="Q30" s="8"/>
      <c r="R30" s="8"/>
      <c r="S30" s="8"/>
      <c r="W30" s="214" t="s">
        <v>206</v>
      </c>
    </row>
    <row r="31" spans="1:23">
      <c r="A31" s="8"/>
      <c r="B31" s="8"/>
      <c r="C31" s="8"/>
      <c r="D31" s="136"/>
      <c r="E31" s="8"/>
      <c r="F31" s="8"/>
      <c r="G31" s="8"/>
      <c r="H31" s="8"/>
      <c r="I31" s="8"/>
      <c r="J31" s="8"/>
      <c r="K31" s="8"/>
      <c r="L31" s="8"/>
      <c r="M31" s="8"/>
      <c r="N31" s="8"/>
      <c r="O31" s="8"/>
      <c r="P31" s="8"/>
      <c r="Q31" s="8"/>
      <c r="R31" s="8"/>
      <c r="S31" s="8"/>
      <c r="W31" s="214" t="s">
        <v>207</v>
      </c>
    </row>
    <row r="32" spans="1:23">
      <c r="A32" s="8"/>
      <c r="B32" s="8"/>
      <c r="C32" s="8"/>
      <c r="D32" s="136"/>
      <c r="E32" s="8"/>
      <c r="F32" s="8"/>
      <c r="G32" s="8"/>
      <c r="H32" s="8"/>
      <c r="I32" s="8"/>
      <c r="J32" s="8"/>
      <c r="K32" s="8"/>
      <c r="L32" s="8"/>
      <c r="M32" s="8"/>
      <c r="N32" s="8"/>
      <c r="O32" s="8"/>
      <c r="P32" s="8"/>
      <c r="Q32" s="8"/>
      <c r="R32" s="8"/>
      <c r="S32" s="8"/>
      <c r="W32" s="214" t="s">
        <v>208</v>
      </c>
    </row>
    <row r="33" spans="1:23">
      <c r="A33" s="8"/>
      <c r="B33" s="8"/>
      <c r="C33" s="8"/>
      <c r="D33" s="136"/>
      <c r="E33" s="8"/>
      <c r="F33" s="8"/>
      <c r="G33" s="8"/>
      <c r="H33" s="8"/>
      <c r="I33" s="8"/>
      <c r="J33" s="8"/>
      <c r="K33" s="8"/>
      <c r="L33" s="8"/>
      <c r="M33" s="8"/>
      <c r="N33" s="8"/>
      <c r="O33" s="8"/>
      <c r="P33" s="8"/>
      <c r="Q33" s="8"/>
      <c r="R33" s="8"/>
      <c r="S33" s="8"/>
      <c r="W33" s="214" t="s">
        <v>209</v>
      </c>
    </row>
    <row r="34" spans="1:23">
      <c r="A34" s="8"/>
      <c r="B34" s="8"/>
      <c r="C34" s="8"/>
      <c r="D34" s="136"/>
      <c r="E34" s="8"/>
      <c r="F34" s="8"/>
      <c r="G34" s="8"/>
      <c r="H34" s="8"/>
      <c r="I34" s="8"/>
      <c r="J34" s="8"/>
      <c r="K34" s="8"/>
      <c r="L34" s="8"/>
      <c r="M34" s="8"/>
      <c r="N34" s="8"/>
      <c r="O34" s="8"/>
      <c r="P34" s="8"/>
      <c r="Q34" s="8"/>
      <c r="R34" s="8"/>
      <c r="S34" s="8"/>
      <c r="W34" s="214" t="s">
        <v>210</v>
      </c>
    </row>
    <row r="35" spans="1:23">
      <c r="A35" s="8"/>
      <c r="B35" s="8"/>
      <c r="C35" s="8"/>
      <c r="D35" s="136"/>
      <c r="E35" s="8"/>
      <c r="F35" s="8"/>
      <c r="G35" s="8"/>
      <c r="H35" s="8"/>
      <c r="I35" s="8"/>
      <c r="J35" s="8"/>
      <c r="K35" s="8"/>
      <c r="L35" s="8"/>
      <c r="M35" s="8"/>
      <c r="N35" s="8"/>
      <c r="O35" s="8"/>
      <c r="P35" s="8"/>
      <c r="Q35" s="8"/>
      <c r="R35" s="8"/>
      <c r="S35" s="8"/>
      <c r="W35" s="214" t="s">
        <v>211</v>
      </c>
    </row>
    <row r="36" spans="1:23">
      <c r="A36" s="8"/>
      <c r="B36" s="8"/>
      <c r="C36" s="8"/>
      <c r="D36" s="136"/>
      <c r="E36" s="8"/>
      <c r="F36" s="8"/>
      <c r="G36" s="8"/>
      <c r="H36" s="8"/>
      <c r="I36" s="8"/>
      <c r="J36" s="8"/>
      <c r="K36" s="8"/>
      <c r="L36" s="8"/>
      <c r="M36" s="8"/>
      <c r="N36" s="8"/>
      <c r="O36" s="8"/>
      <c r="P36" s="8"/>
      <c r="Q36" s="8"/>
      <c r="R36" s="8"/>
      <c r="S36" s="8"/>
      <c r="W36" s="214" t="s">
        <v>212</v>
      </c>
    </row>
    <row r="37" spans="1:23">
      <c r="A37" s="8"/>
      <c r="B37" s="8"/>
      <c r="C37" s="8"/>
      <c r="D37" s="136"/>
      <c r="E37" s="8"/>
      <c r="F37" s="8"/>
      <c r="G37" s="8"/>
      <c r="H37" s="8"/>
      <c r="I37" s="8"/>
      <c r="J37" s="8"/>
      <c r="K37" s="8"/>
      <c r="L37" s="8"/>
      <c r="M37" s="8"/>
      <c r="N37" s="8"/>
      <c r="O37" s="8"/>
      <c r="P37" s="8"/>
      <c r="Q37" s="8"/>
      <c r="R37" s="8"/>
      <c r="S37" s="8"/>
      <c r="W37" s="214" t="s">
        <v>213</v>
      </c>
    </row>
    <row r="38" spans="1:23">
      <c r="A38" s="8"/>
      <c r="B38" s="8"/>
      <c r="C38" s="8"/>
      <c r="D38" s="136"/>
      <c r="E38" s="8"/>
      <c r="F38" s="8"/>
      <c r="G38" s="8"/>
      <c r="H38" s="8"/>
      <c r="I38" s="8"/>
      <c r="J38" s="8"/>
      <c r="K38" s="8"/>
      <c r="L38" s="8"/>
      <c r="M38" s="8"/>
      <c r="N38" s="8"/>
      <c r="O38" s="8"/>
      <c r="P38" s="8"/>
      <c r="Q38" s="8"/>
      <c r="R38" s="8"/>
      <c r="S38" s="8"/>
      <c r="W38" s="214" t="s">
        <v>214</v>
      </c>
    </row>
    <row r="39" spans="1:23">
      <c r="A39" s="8"/>
      <c r="B39" s="8"/>
      <c r="C39" s="8"/>
      <c r="D39" s="136"/>
      <c r="E39" s="8"/>
      <c r="F39" s="8"/>
      <c r="G39" s="8"/>
      <c r="H39" s="8"/>
      <c r="I39" s="8"/>
      <c r="J39" s="8"/>
      <c r="K39" s="8"/>
      <c r="L39" s="8"/>
      <c r="M39" s="8"/>
      <c r="N39" s="8"/>
      <c r="O39" s="8"/>
      <c r="P39" s="8"/>
      <c r="Q39" s="8"/>
      <c r="R39" s="8"/>
      <c r="S39" s="8"/>
      <c r="W39" s="214" t="s">
        <v>215</v>
      </c>
    </row>
    <row r="40" spans="1:23">
      <c r="A40" s="8"/>
      <c r="B40" s="8"/>
      <c r="C40" s="8"/>
      <c r="D40" s="136"/>
      <c r="E40" s="8"/>
      <c r="F40" s="8"/>
      <c r="G40" s="8"/>
      <c r="H40" s="8"/>
      <c r="I40" s="8"/>
      <c r="J40" s="8"/>
      <c r="K40" s="8"/>
      <c r="L40" s="8"/>
      <c r="M40" s="8"/>
      <c r="N40" s="8"/>
      <c r="O40" s="8"/>
      <c r="P40" s="8"/>
      <c r="Q40" s="8"/>
      <c r="R40" s="8"/>
      <c r="S40" s="8"/>
      <c r="W40" s="214" t="s">
        <v>216</v>
      </c>
    </row>
    <row r="41" spans="1:23">
      <c r="A41" s="8"/>
      <c r="B41" s="8"/>
      <c r="C41" s="8"/>
      <c r="D41" s="136"/>
      <c r="E41" s="8"/>
      <c r="F41" s="8"/>
      <c r="G41" s="8"/>
      <c r="H41" s="8"/>
      <c r="I41" s="8"/>
      <c r="J41" s="8"/>
      <c r="K41" s="8"/>
      <c r="L41" s="8"/>
      <c r="M41" s="8"/>
      <c r="N41" s="8"/>
      <c r="O41" s="8"/>
      <c r="P41" s="8"/>
      <c r="Q41" s="8"/>
      <c r="R41" s="8"/>
      <c r="S41" s="8"/>
      <c r="W41" s="214" t="s">
        <v>217</v>
      </c>
    </row>
    <row r="42" spans="1:23">
      <c r="A42" s="8"/>
      <c r="B42" s="8"/>
      <c r="C42" s="8"/>
      <c r="D42" s="136"/>
      <c r="E42" s="8"/>
      <c r="F42" s="8"/>
      <c r="G42" s="8"/>
      <c r="H42" s="8"/>
      <c r="I42" s="8"/>
      <c r="J42" s="8"/>
      <c r="K42" s="8"/>
      <c r="L42" s="8"/>
      <c r="M42" s="8"/>
      <c r="N42" s="8"/>
      <c r="O42" s="8"/>
      <c r="P42" s="8"/>
      <c r="Q42" s="8"/>
      <c r="R42" s="8"/>
      <c r="S42" s="8"/>
      <c r="W42" s="214" t="s">
        <v>218</v>
      </c>
    </row>
    <row r="43" spans="1:23">
      <c r="A43" s="8"/>
      <c r="B43" s="8"/>
      <c r="C43" s="8"/>
      <c r="D43" s="136"/>
      <c r="E43" s="8"/>
      <c r="F43" s="8"/>
      <c r="G43" s="8"/>
      <c r="H43" s="8"/>
      <c r="I43" s="8"/>
      <c r="J43" s="8"/>
      <c r="K43" s="8"/>
      <c r="L43" s="8"/>
      <c r="M43" s="8"/>
      <c r="N43" s="8"/>
      <c r="O43" s="8"/>
      <c r="P43" s="8"/>
      <c r="Q43" s="8"/>
      <c r="R43" s="8"/>
      <c r="S43" s="8"/>
      <c r="W43" s="214" t="s">
        <v>219</v>
      </c>
    </row>
    <row r="44" spans="1:23">
      <c r="A44" s="8"/>
      <c r="B44" s="8"/>
      <c r="C44" s="8"/>
      <c r="D44" s="136"/>
      <c r="E44" s="8"/>
      <c r="F44" s="8"/>
      <c r="G44" s="8"/>
      <c r="H44" s="8"/>
      <c r="I44" s="8"/>
      <c r="J44" s="8"/>
      <c r="K44" s="8"/>
      <c r="L44" s="8"/>
      <c r="M44" s="8"/>
      <c r="N44" s="8"/>
      <c r="O44" s="8"/>
      <c r="P44" s="8"/>
      <c r="Q44" s="8"/>
      <c r="R44" s="8"/>
      <c r="S44" s="8"/>
      <c r="W44" s="214" t="s">
        <v>220</v>
      </c>
    </row>
    <row r="45" spans="1:23">
      <c r="W45" s="214" t="s">
        <v>221</v>
      </c>
    </row>
    <row r="46" spans="1:23">
      <c r="W46" s="214" t="s">
        <v>222</v>
      </c>
    </row>
    <row r="47" spans="1:23">
      <c r="W47" s="214" t="s">
        <v>223</v>
      </c>
    </row>
    <row r="48" spans="1:23">
      <c r="W48" s="214" t="s">
        <v>224</v>
      </c>
    </row>
    <row r="49" spans="23:23">
      <c r="W49" s="214" t="s">
        <v>183</v>
      </c>
    </row>
  </sheetData>
  <sheetProtection sheet="1" objects="1"/>
  <mergeCells count="5">
    <mergeCell ref="J6:M6"/>
    <mergeCell ref="R6:S6"/>
    <mergeCell ref="H6:I6"/>
    <mergeCell ref="F6:G6"/>
    <mergeCell ref="P6:Q6"/>
  </mergeCells>
  <phoneticPr fontId="1"/>
  <dataValidations count="3">
    <dataValidation type="list" allowBlank="1" showInputMessage="1" showErrorMessage="1" sqref="G7:G18 I7:I18" xr:uid="{1D1DE4D6-6972-6443-8966-B66D8A0AB48F}">
      <formula1>"終身,歳まで"</formula1>
    </dataValidation>
    <dataValidation type="list" allowBlank="1" showInputMessage="1" showErrorMessage="1" sqref="D7:D18" xr:uid="{D263B216-5DBA-7A41-8A39-C6A96C00AF44}">
      <formula1>$W$7:$W$49</formula1>
    </dataValidation>
    <dataValidation type="list" allowBlank="1" showInputMessage="1" showErrorMessage="1" sqref="N7:N18" xr:uid="{68DE57AF-D3E6-434D-8F30-933091AC9806}">
      <formula1>"月払,半年払,年払,一時払,全期前納"</formula1>
    </dataValidation>
  </dataValidations>
  <pageMargins left="0.70866141732283472" right="0.70866141732283472" top="0.74803149606299213" bottom="0.74803149606299213" header="0.31496062992125984" footer="0.31496062992125984"/>
  <pageSetup paperSize="9" scale="65" fitToHeight="0" orientation="landscape" horizontalDpi="4294967293" verticalDpi="0" copies="3" r:id="rId1"/>
  <extLst>
    <ext xmlns:x14="http://schemas.microsoft.com/office/spreadsheetml/2009/9/main" uri="{CCE6A557-97BC-4b89-ADB6-D9C93CAAB3DF}">
      <x14:dataValidations xmlns:xm="http://schemas.microsoft.com/office/excel/2006/main" count="1">
        <x14:dataValidation type="list" allowBlank="1" showInputMessage="1" showErrorMessage="1" xr:uid="{815DC236-1F17-144E-B6CE-5366F2D02241}">
          <x14:formula1>
            <xm:f>家族構成!$C$7:$C$13</xm:f>
          </x14:formula1>
          <xm:sqref>B8:C18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1F14-2409-AE40-BFCC-2B043734FF1C}">
  <sheetPr>
    <pageSetUpPr fitToPage="1"/>
  </sheetPr>
  <dimension ref="A1:J43"/>
  <sheetViews>
    <sheetView topLeftCell="A32" workbookViewId="0">
      <selection activeCell="D6" sqref="D6"/>
    </sheetView>
  </sheetViews>
  <sheetFormatPr defaultColWidth="11.5546875" defaultRowHeight="19.5"/>
  <cols>
    <col min="2" max="2" width="5.5546875" customWidth="1"/>
    <col min="3" max="3" width="22.5546875" customWidth="1"/>
    <col min="4" max="4" width="18.6640625" customWidth="1"/>
    <col min="5" max="5" width="3.88671875" customWidth="1"/>
    <col min="6" max="6" width="18" customWidth="1"/>
    <col min="7" max="7" width="3.88671875" customWidth="1"/>
  </cols>
  <sheetData>
    <row r="1" spans="1:10">
      <c r="A1" s="8"/>
      <c r="B1" s="264" t="s">
        <v>378</v>
      </c>
      <c r="C1" s="8"/>
      <c r="D1" s="8"/>
      <c r="E1" s="8"/>
      <c r="F1" s="8"/>
      <c r="G1" s="8"/>
      <c r="H1" s="8"/>
      <c r="I1" s="8"/>
      <c r="J1" s="8"/>
    </row>
    <row r="2" spans="1:10" ht="48.95" customHeight="1">
      <c r="A2" s="8"/>
      <c r="B2" s="7" t="s">
        <v>230</v>
      </c>
      <c r="D2" s="8"/>
      <c r="E2" s="8"/>
      <c r="F2" s="8"/>
      <c r="G2" s="8"/>
      <c r="H2" s="8"/>
      <c r="I2" s="8"/>
      <c r="J2" s="8"/>
    </row>
    <row r="3" spans="1:10">
      <c r="A3" s="8"/>
      <c r="B3" s="8" t="s">
        <v>232</v>
      </c>
      <c r="D3" s="8"/>
      <c r="E3" s="8"/>
      <c r="F3" s="8"/>
      <c r="G3" s="8"/>
      <c r="H3" s="8"/>
      <c r="I3" s="8"/>
      <c r="J3" s="8"/>
    </row>
    <row r="4" spans="1:10" ht="20.25" thickBot="1">
      <c r="A4" s="8"/>
      <c r="B4" s="8"/>
      <c r="C4" s="8"/>
      <c r="D4" s="8"/>
      <c r="E4" s="8"/>
      <c r="F4" s="8"/>
      <c r="G4" s="8"/>
      <c r="H4" s="8"/>
      <c r="I4" s="8"/>
      <c r="J4" s="8"/>
    </row>
    <row r="5" spans="1:10" ht="39" customHeight="1">
      <c r="A5" s="8"/>
      <c r="B5" s="104"/>
      <c r="C5" s="105" t="s">
        <v>265</v>
      </c>
      <c r="D5" s="433" t="s">
        <v>233</v>
      </c>
      <c r="E5" s="434"/>
      <c r="F5" s="424" t="s">
        <v>249</v>
      </c>
      <c r="G5" s="425"/>
      <c r="H5" s="8"/>
      <c r="I5" s="8"/>
      <c r="J5" s="8"/>
    </row>
    <row r="6" spans="1:10" ht="20.100000000000001" customHeight="1">
      <c r="A6" s="8"/>
      <c r="B6" s="437" t="s">
        <v>234</v>
      </c>
      <c r="C6" s="102" t="s">
        <v>235</v>
      </c>
      <c r="D6" s="126"/>
      <c r="E6" s="90" t="s">
        <v>103</v>
      </c>
      <c r="F6" s="39"/>
      <c r="G6" s="106" t="s">
        <v>103</v>
      </c>
      <c r="H6" s="8" t="s">
        <v>283</v>
      </c>
      <c r="I6" s="8"/>
      <c r="J6" s="8"/>
    </row>
    <row r="7" spans="1:10">
      <c r="A7" s="8"/>
      <c r="B7" s="438"/>
      <c r="C7" s="102" t="s">
        <v>236</v>
      </c>
      <c r="D7" s="126" t="s">
        <v>379</v>
      </c>
      <c r="E7" s="90" t="s">
        <v>103</v>
      </c>
      <c r="F7" s="39"/>
      <c r="G7" s="106" t="s">
        <v>103</v>
      </c>
      <c r="H7" s="8" t="s">
        <v>281</v>
      </c>
      <c r="I7" s="8"/>
      <c r="J7" s="8"/>
    </row>
    <row r="8" spans="1:10">
      <c r="A8" s="8"/>
      <c r="B8" s="438"/>
      <c r="C8" s="103" t="s">
        <v>245</v>
      </c>
      <c r="D8" s="39"/>
      <c r="E8" s="90" t="s">
        <v>103</v>
      </c>
      <c r="F8" s="39"/>
      <c r="G8" s="106" t="s">
        <v>103</v>
      </c>
      <c r="H8" s="8" t="s">
        <v>282</v>
      </c>
      <c r="I8" s="8"/>
      <c r="J8" s="8"/>
    </row>
    <row r="9" spans="1:10" ht="18.95" customHeight="1">
      <c r="A9" s="8"/>
      <c r="B9" s="438"/>
      <c r="C9" s="103" t="s">
        <v>246</v>
      </c>
      <c r="D9" s="39"/>
      <c r="E9" s="90" t="s">
        <v>103</v>
      </c>
      <c r="F9" s="39"/>
      <c r="G9" s="106" t="s">
        <v>103</v>
      </c>
      <c r="H9" s="8" t="s">
        <v>258</v>
      </c>
      <c r="I9" s="8"/>
      <c r="J9" s="8"/>
    </row>
    <row r="10" spans="1:10">
      <c r="A10" s="8"/>
      <c r="B10" s="438"/>
      <c r="C10" s="103" t="s">
        <v>242</v>
      </c>
      <c r="D10" s="39"/>
      <c r="E10" s="90" t="s">
        <v>103</v>
      </c>
      <c r="F10" s="39"/>
      <c r="G10" s="106" t="s">
        <v>103</v>
      </c>
      <c r="H10" s="8" t="s">
        <v>284</v>
      </c>
      <c r="I10" s="8"/>
      <c r="J10" s="8"/>
    </row>
    <row r="11" spans="1:10">
      <c r="A11" s="8"/>
      <c r="B11" s="438"/>
      <c r="C11" s="102" t="s">
        <v>243</v>
      </c>
      <c r="D11" s="39"/>
      <c r="E11" s="90" t="s">
        <v>103</v>
      </c>
      <c r="F11" s="39"/>
      <c r="G11" s="106" t="s">
        <v>103</v>
      </c>
      <c r="H11" s="8" t="s">
        <v>288</v>
      </c>
      <c r="I11" s="8"/>
      <c r="J11" s="8"/>
    </row>
    <row r="12" spans="1:10">
      <c r="A12" s="8"/>
      <c r="B12" s="438"/>
      <c r="C12" s="102" t="s">
        <v>237</v>
      </c>
      <c r="D12" s="39"/>
      <c r="E12" s="90" t="s">
        <v>103</v>
      </c>
      <c r="F12" s="39"/>
      <c r="G12" s="106" t="s">
        <v>103</v>
      </c>
      <c r="H12" s="8" t="s">
        <v>287</v>
      </c>
      <c r="I12" s="8"/>
      <c r="J12" s="8"/>
    </row>
    <row r="13" spans="1:10">
      <c r="A13" s="8"/>
      <c r="B13" s="438"/>
      <c r="C13" s="102" t="s">
        <v>244</v>
      </c>
      <c r="D13" s="39"/>
      <c r="E13" s="90" t="s">
        <v>103</v>
      </c>
      <c r="F13" s="39"/>
      <c r="G13" s="106" t="s">
        <v>103</v>
      </c>
      <c r="H13" s="8" t="s">
        <v>285</v>
      </c>
      <c r="I13" s="8"/>
      <c r="J13" s="8"/>
    </row>
    <row r="14" spans="1:10">
      <c r="A14" s="8"/>
      <c r="B14" s="438"/>
      <c r="C14" s="102" t="s">
        <v>280</v>
      </c>
      <c r="D14" s="126"/>
      <c r="E14" s="90" t="s">
        <v>103</v>
      </c>
      <c r="F14" s="39"/>
      <c r="G14" s="106" t="s">
        <v>103</v>
      </c>
      <c r="H14" s="8" t="s">
        <v>289</v>
      </c>
      <c r="I14" s="8"/>
      <c r="J14" s="8"/>
    </row>
    <row r="15" spans="1:10">
      <c r="A15" s="8"/>
      <c r="B15" s="438"/>
      <c r="C15" s="102" t="s">
        <v>238</v>
      </c>
      <c r="D15" s="126"/>
      <c r="E15" s="90" t="s">
        <v>103</v>
      </c>
      <c r="F15" s="39"/>
      <c r="G15" s="106" t="s">
        <v>103</v>
      </c>
      <c r="H15" s="8"/>
      <c r="I15" s="8"/>
      <c r="J15" s="8"/>
    </row>
    <row r="16" spans="1:10">
      <c r="A16" s="8"/>
      <c r="B16" s="439"/>
      <c r="C16" s="102" t="s">
        <v>380</v>
      </c>
      <c r="D16" s="126"/>
      <c r="E16" s="90" t="s">
        <v>103</v>
      </c>
      <c r="F16" s="39"/>
      <c r="G16" s="106" t="s">
        <v>103</v>
      </c>
      <c r="H16" s="8"/>
      <c r="I16" s="8"/>
      <c r="J16" s="8"/>
    </row>
    <row r="17" spans="1:10" ht="35.1" customHeight="1">
      <c r="A17" s="8"/>
      <c r="B17" s="428" t="s">
        <v>279</v>
      </c>
      <c r="C17" s="429"/>
      <c r="D17" s="126"/>
      <c r="E17" s="90" t="s">
        <v>103</v>
      </c>
      <c r="F17" s="39"/>
      <c r="G17" s="106" t="s">
        <v>103</v>
      </c>
      <c r="H17" s="8" t="s">
        <v>286</v>
      </c>
      <c r="I17" s="8"/>
      <c r="J17" s="8"/>
    </row>
    <row r="18" spans="1:10" ht="35.1" customHeight="1">
      <c r="A18" s="8"/>
      <c r="B18" s="430" t="s">
        <v>264</v>
      </c>
      <c r="C18" s="429"/>
      <c r="D18" s="89">
        <f>SUM(住宅!E8,住宅!E10,住宅!E11,住宅!E15,住宅!E17,住宅!E18,住宅!E19,住宅!E22,住宅!E23)</f>
        <v>0</v>
      </c>
      <c r="E18" s="90" t="s">
        <v>103</v>
      </c>
      <c r="F18" s="53">
        <f>SUM(住宅!E12,住宅!E9*2)</f>
        <v>0</v>
      </c>
      <c r="G18" s="106" t="s">
        <v>103</v>
      </c>
      <c r="H18" s="8" t="s">
        <v>376</v>
      </c>
      <c r="I18" s="8"/>
      <c r="J18" s="8"/>
    </row>
    <row r="19" spans="1:10">
      <c r="A19" s="8"/>
      <c r="B19" s="426" t="s">
        <v>239</v>
      </c>
      <c r="C19" s="102" t="s">
        <v>240</v>
      </c>
      <c r="D19" s="431" t="s">
        <v>250</v>
      </c>
      <c r="E19" s="432"/>
      <c r="F19" s="53">
        <f>SUM(生命保険・万一時!R8:R18)</f>
        <v>0</v>
      </c>
      <c r="G19" s="106" t="s">
        <v>103</v>
      </c>
      <c r="H19" s="8"/>
      <c r="I19" s="8"/>
      <c r="J19" s="8"/>
    </row>
    <row r="20" spans="1:10">
      <c r="A20" s="8"/>
      <c r="B20" s="427"/>
      <c r="C20" s="102" t="s">
        <v>118</v>
      </c>
      <c r="D20" s="431" t="s">
        <v>251</v>
      </c>
      <c r="E20" s="432"/>
      <c r="F20" s="53">
        <f>SUM(自動車!I11,自動車!I19,自動車!I27,自動車!I35,自動車!I43)</f>
        <v>0</v>
      </c>
      <c r="G20" s="106" t="s">
        <v>103</v>
      </c>
      <c r="H20" s="8"/>
      <c r="I20" s="8"/>
      <c r="J20" s="8"/>
    </row>
    <row r="21" spans="1:10">
      <c r="A21" s="8"/>
      <c r="B21" s="427"/>
      <c r="C21" s="102" t="s">
        <v>97</v>
      </c>
      <c r="D21" s="435" t="s">
        <v>377</v>
      </c>
      <c r="E21" s="436"/>
      <c r="F21" s="53">
        <f>SUM(住宅!P12:P20)</f>
        <v>0</v>
      </c>
      <c r="G21" s="106" t="s">
        <v>103</v>
      </c>
      <c r="H21" s="8"/>
      <c r="I21" s="8"/>
      <c r="J21" s="8"/>
    </row>
    <row r="22" spans="1:10">
      <c r="A22" s="8"/>
      <c r="B22" s="440" t="s">
        <v>248</v>
      </c>
      <c r="C22" s="103" t="s">
        <v>241</v>
      </c>
      <c r="D22" s="444" t="s">
        <v>263</v>
      </c>
      <c r="E22" s="445"/>
      <c r="F22" s="53">
        <f>SUM(その他資産・借入!F22:F29)</f>
        <v>0</v>
      </c>
      <c r="G22" s="106" t="s">
        <v>103</v>
      </c>
      <c r="H22" s="8" t="s">
        <v>261</v>
      </c>
      <c r="I22" s="8"/>
      <c r="J22" s="8"/>
    </row>
    <row r="23" spans="1:10">
      <c r="A23" s="8"/>
      <c r="B23" s="441"/>
      <c r="C23" s="102" t="s">
        <v>247</v>
      </c>
      <c r="D23" s="126"/>
      <c r="E23" s="90" t="s">
        <v>103</v>
      </c>
      <c r="F23" s="126"/>
      <c r="G23" s="106" t="s">
        <v>103</v>
      </c>
      <c r="H23" s="8" t="s">
        <v>292</v>
      </c>
      <c r="I23" s="8"/>
      <c r="J23" s="8"/>
    </row>
    <row r="24" spans="1:10">
      <c r="A24" s="8"/>
      <c r="B24" s="442"/>
      <c r="C24" s="78"/>
      <c r="D24" s="126"/>
      <c r="E24" s="90" t="s">
        <v>103</v>
      </c>
      <c r="F24" s="39"/>
      <c r="G24" s="106" t="s">
        <v>103</v>
      </c>
      <c r="H24" s="8"/>
      <c r="I24" s="8"/>
      <c r="J24" s="8"/>
    </row>
    <row r="25" spans="1:10" ht="20.25" thickBot="1">
      <c r="A25" s="8"/>
      <c r="B25" s="443"/>
      <c r="C25" s="135"/>
      <c r="D25" s="127"/>
      <c r="E25" s="109" t="s">
        <v>103</v>
      </c>
      <c r="F25" s="131"/>
      <c r="G25" s="110" t="s">
        <v>103</v>
      </c>
      <c r="H25" s="8"/>
      <c r="I25" s="8"/>
      <c r="J25" s="8"/>
    </row>
    <row r="26" spans="1:10" ht="39" customHeight="1" thickTop="1" thickBot="1">
      <c r="A26" s="8"/>
      <c r="B26" s="446" t="s">
        <v>291</v>
      </c>
      <c r="C26" s="447"/>
      <c r="D26" s="448"/>
      <c r="E26" s="449"/>
      <c r="F26" s="132"/>
      <c r="G26" s="113" t="s">
        <v>103</v>
      </c>
      <c r="H26" s="8" t="s">
        <v>290</v>
      </c>
      <c r="I26" s="8"/>
      <c r="J26" s="8"/>
    </row>
    <row r="27" spans="1:10" ht="20.25" thickTop="1">
      <c r="A27" s="8"/>
      <c r="B27" s="450" t="s">
        <v>271</v>
      </c>
      <c r="C27" s="117" t="s">
        <v>266</v>
      </c>
      <c r="D27" s="128"/>
      <c r="E27" s="112" t="s">
        <v>103</v>
      </c>
      <c r="F27" s="132"/>
      <c r="G27" s="113" t="s">
        <v>103</v>
      </c>
      <c r="H27" s="8"/>
      <c r="I27" s="8"/>
      <c r="J27" s="8"/>
    </row>
    <row r="28" spans="1:10">
      <c r="A28" s="8"/>
      <c r="B28" s="441"/>
      <c r="C28" s="118" t="s">
        <v>278</v>
      </c>
      <c r="D28" s="127"/>
      <c r="E28" s="115" t="s">
        <v>103</v>
      </c>
      <c r="F28" s="133"/>
      <c r="G28" s="110" t="s">
        <v>103</v>
      </c>
      <c r="H28" s="8"/>
      <c r="I28" s="8"/>
      <c r="J28" s="8"/>
    </row>
    <row r="29" spans="1:10">
      <c r="A29" s="8"/>
      <c r="B29" s="442"/>
      <c r="C29" s="119" t="s">
        <v>267</v>
      </c>
      <c r="D29" s="129"/>
      <c r="E29" s="114" t="s">
        <v>103</v>
      </c>
      <c r="F29" s="133"/>
      <c r="G29" s="111" t="s">
        <v>103</v>
      </c>
      <c r="H29" s="8"/>
      <c r="I29" s="8"/>
      <c r="J29" s="8"/>
    </row>
    <row r="30" spans="1:10">
      <c r="A30" s="8"/>
      <c r="B30" s="442"/>
      <c r="C30" s="102" t="s">
        <v>268</v>
      </c>
      <c r="D30" s="126"/>
      <c r="E30" s="116" t="s">
        <v>103</v>
      </c>
      <c r="F30" s="133"/>
      <c r="G30" s="106" t="s">
        <v>103</v>
      </c>
      <c r="H30" s="8"/>
      <c r="I30" s="8"/>
      <c r="J30" s="8"/>
    </row>
    <row r="31" spans="1:10">
      <c r="A31" s="8"/>
      <c r="B31" s="442"/>
      <c r="C31" s="102" t="s">
        <v>269</v>
      </c>
      <c r="D31" s="126"/>
      <c r="E31" s="90" t="s">
        <v>103</v>
      </c>
      <c r="F31" s="133"/>
      <c r="G31" s="106" t="s">
        <v>103</v>
      </c>
      <c r="H31" s="8"/>
      <c r="I31" s="8"/>
      <c r="J31" s="8"/>
    </row>
    <row r="32" spans="1:10">
      <c r="A32" s="8"/>
      <c r="B32" s="442"/>
      <c r="C32" s="102" t="s">
        <v>270</v>
      </c>
      <c r="D32" s="126"/>
      <c r="E32" s="90" t="s">
        <v>103</v>
      </c>
      <c r="F32" s="39"/>
      <c r="G32" s="106" t="s">
        <v>103</v>
      </c>
      <c r="H32" s="8"/>
      <c r="I32" s="8"/>
      <c r="J32" s="8"/>
    </row>
    <row r="33" spans="1:10" ht="20.25" thickBot="1">
      <c r="A33" s="8"/>
      <c r="B33" s="451"/>
      <c r="C33" s="98"/>
      <c r="D33" s="130"/>
      <c r="E33" s="107" t="s">
        <v>103</v>
      </c>
      <c r="F33" s="134"/>
      <c r="G33" s="108" t="s">
        <v>103</v>
      </c>
      <c r="H33" s="8"/>
      <c r="I33" s="8"/>
      <c r="J33" s="8"/>
    </row>
    <row r="34" spans="1:10">
      <c r="A34" s="8"/>
      <c r="B34" s="8"/>
      <c r="C34" s="8"/>
      <c r="D34" s="42"/>
      <c r="E34" s="42"/>
      <c r="F34" s="8"/>
      <c r="G34" s="8"/>
      <c r="H34" s="8"/>
      <c r="I34" s="8"/>
      <c r="J34" s="8"/>
    </row>
    <row r="35" spans="1:10" ht="20.25" thickBot="1">
      <c r="C35" s="61"/>
      <c r="D35" s="88"/>
      <c r="E35" s="88"/>
    </row>
    <row r="36" spans="1:10">
      <c r="B36" s="452" t="s">
        <v>273</v>
      </c>
      <c r="C36" s="453"/>
      <c r="D36" s="454"/>
      <c r="E36" s="454"/>
      <c r="F36" s="123">
        <f>SUM(D6:D15)*12+SUM(F6:F15)</f>
        <v>0</v>
      </c>
      <c r="G36" s="120" t="s">
        <v>103</v>
      </c>
    </row>
    <row r="37" spans="1:10">
      <c r="B37" s="415" t="s">
        <v>274</v>
      </c>
      <c r="C37" s="416"/>
      <c r="D37" s="417"/>
      <c r="E37" s="417"/>
      <c r="F37" s="124">
        <f>D17*12+F17</f>
        <v>0</v>
      </c>
      <c r="G37" s="121" t="s">
        <v>103</v>
      </c>
    </row>
    <row r="38" spans="1:10">
      <c r="B38" s="415" t="s">
        <v>275</v>
      </c>
      <c r="C38" s="416"/>
      <c r="D38" s="417"/>
      <c r="E38" s="417"/>
      <c r="F38" s="124">
        <f>D18*12+F18</f>
        <v>0</v>
      </c>
      <c r="G38" s="121" t="s">
        <v>103</v>
      </c>
    </row>
    <row r="39" spans="1:10">
      <c r="B39" s="415" t="s">
        <v>176</v>
      </c>
      <c r="C39" s="416"/>
      <c r="D39" s="417"/>
      <c r="E39" s="417"/>
      <c r="F39" s="124">
        <f>F19+F20</f>
        <v>0</v>
      </c>
      <c r="G39" s="121" t="s">
        <v>103</v>
      </c>
    </row>
    <row r="40" spans="1:10">
      <c r="B40" s="415" t="s">
        <v>276</v>
      </c>
      <c r="C40" s="416"/>
      <c r="D40" s="417"/>
      <c r="E40" s="417"/>
      <c r="F40" s="124">
        <f>SUM(D23:D25)*12+SUM(F22:F25)</f>
        <v>0</v>
      </c>
      <c r="G40" s="121" t="s">
        <v>103</v>
      </c>
    </row>
    <row r="41" spans="1:10" ht="30" customHeight="1">
      <c r="B41" s="418" t="s">
        <v>277</v>
      </c>
      <c r="C41" s="419"/>
      <c r="D41" s="420"/>
      <c r="E41" s="420"/>
      <c r="F41" s="124">
        <f>SUM(F36:F40)</f>
        <v>0</v>
      </c>
      <c r="G41" s="121" t="s">
        <v>103</v>
      </c>
    </row>
    <row r="42" spans="1:10" ht="30" customHeight="1" thickBot="1">
      <c r="B42" s="421" t="s">
        <v>272</v>
      </c>
      <c r="C42" s="422"/>
      <c r="D42" s="423"/>
      <c r="E42" s="423"/>
      <c r="F42" s="125">
        <f>SUM(D27:D33)*12+SUM(F27:F33)</f>
        <v>0</v>
      </c>
      <c r="G42" s="122" t="s">
        <v>103</v>
      </c>
    </row>
    <row r="43" spans="1:10">
      <c r="B43" s="241"/>
      <c r="C43" s="241"/>
    </row>
  </sheetData>
  <sheetProtection sheet="1" objects="1"/>
  <mergeCells count="20">
    <mergeCell ref="B22:B25"/>
    <mergeCell ref="D22:E22"/>
    <mergeCell ref="B26:E26"/>
    <mergeCell ref="B27:B33"/>
    <mergeCell ref="B36:E36"/>
    <mergeCell ref="F5:G5"/>
    <mergeCell ref="B19:B21"/>
    <mergeCell ref="B17:C17"/>
    <mergeCell ref="B18:C18"/>
    <mergeCell ref="D19:E19"/>
    <mergeCell ref="D20:E20"/>
    <mergeCell ref="D5:E5"/>
    <mergeCell ref="D21:E21"/>
    <mergeCell ref="B6:B16"/>
    <mergeCell ref="B37:E37"/>
    <mergeCell ref="B38:E38"/>
    <mergeCell ref="B39:E39"/>
    <mergeCell ref="B41:E41"/>
    <mergeCell ref="B42:E42"/>
    <mergeCell ref="B40:E40"/>
  </mergeCells>
  <phoneticPr fontId="1"/>
  <pageMargins left="0.70866141732283472" right="0.70866141732283472" top="0.74803149606299213" bottom="0.74803149606299213" header="0.31496062992125984" footer="0.31496062992125984"/>
  <pageSetup paperSize="9" scale="77" fitToHeight="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5CD6-D3A2-2042-8FEB-DAA504C60518}">
  <sheetPr>
    <pageSetUpPr fitToPage="1"/>
  </sheetPr>
  <dimension ref="B1:I19"/>
  <sheetViews>
    <sheetView workbookViewId="0">
      <selection activeCell="D9" sqref="D9"/>
    </sheetView>
  </sheetViews>
  <sheetFormatPr defaultColWidth="10.6640625" defaultRowHeight="20.100000000000001" customHeight="1"/>
  <cols>
    <col min="1" max="1" width="10.6640625" style="8"/>
    <col min="2" max="2" width="28.33203125" style="8" customWidth="1"/>
    <col min="3" max="3" width="12" style="8" customWidth="1"/>
    <col min="4" max="4" width="11.6640625" style="8" customWidth="1"/>
    <col min="5" max="5" width="14.5546875" style="8" customWidth="1"/>
    <col min="6" max="6" width="27.33203125" style="8" customWidth="1"/>
    <col min="7" max="7" width="27.88671875" style="8" customWidth="1"/>
    <col min="8" max="8" width="12.33203125" style="8" customWidth="1"/>
    <col min="9" max="9" width="5.88671875" style="8" customWidth="1"/>
    <col min="10" max="16384" width="10.6640625" style="8"/>
  </cols>
  <sheetData>
    <row r="1" spans="2:9" ht="20.100000000000001" customHeight="1">
      <c r="B1" s="264" t="s">
        <v>378</v>
      </c>
    </row>
    <row r="2" spans="2:9" ht="50.1" customHeight="1">
      <c r="B2" s="7" t="s">
        <v>311</v>
      </c>
      <c r="C2" s="7"/>
      <c r="D2" s="7"/>
    </row>
    <row r="3" spans="2:9" ht="20.100000000000001" customHeight="1">
      <c r="B3" s="8" t="s">
        <v>322</v>
      </c>
    </row>
    <row r="4" spans="2:9" ht="20.100000000000001" customHeight="1" thickBot="1"/>
    <row r="5" spans="2:9" ht="54" customHeight="1">
      <c r="B5" s="138"/>
      <c r="C5" s="298" t="s">
        <v>313</v>
      </c>
      <c r="D5" s="469"/>
      <c r="E5" s="469"/>
      <c r="F5" s="147" t="s">
        <v>317</v>
      </c>
      <c r="G5" s="147" t="s">
        <v>318</v>
      </c>
      <c r="H5" s="298" t="s">
        <v>323</v>
      </c>
      <c r="I5" s="464"/>
    </row>
    <row r="6" spans="2:9" ht="20.100000000000001" customHeight="1">
      <c r="B6" s="473" t="s">
        <v>319</v>
      </c>
      <c r="C6" s="139" t="s">
        <v>315</v>
      </c>
      <c r="D6" s="252"/>
      <c r="E6" s="250" t="s">
        <v>314</v>
      </c>
      <c r="F6" s="470" t="s">
        <v>324</v>
      </c>
      <c r="G6" s="470" t="s">
        <v>324</v>
      </c>
      <c r="H6" s="465">
        <v>0</v>
      </c>
      <c r="I6" s="460" t="s">
        <v>72</v>
      </c>
    </row>
    <row r="7" spans="2:9" ht="20.100000000000001" customHeight="1">
      <c r="B7" s="473"/>
      <c r="C7" s="462" t="s">
        <v>316</v>
      </c>
      <c r="D7" s="252">
        <v>50000</v>
      </c>
      <c r="E7" s="250" t="s">
        <v>325</v>
      </c>
      <c r="F7" s="470"/>
      <c r="G7" s="470"/>
      <c r="H7" s="465"/>
      <c r="I7" s="460"/>
    </row>
    <row r="8" spans="2:9" ht="20.100000000000001" customHeight="1">
      <c r="B8" s="473"/>
      <c r="C8" s="476"/>
      <c r="D8" s="252"/>
      <c r="E8" s="250" t="s">
        <v>326</v>
      </c>
      <c r="F8" s="471"/>
      <c r="G8" s="472"/>
      <c r="H8" s="466"/>
      <c r="I8" s="467"/>
    </row>
    <row r="9" spans="2:9" ht="20.100000000000001" customHeight="1">
      <c r="B9" s="474" t="s">
        <v>320</v>
      </c>
      <c r="C9" s="139" t="s">
        <v>315</v>
      </c>
      <c r="D9" s="206"/>
      <c r="E9" s="253" t="s">
        <v>314</v>
      </c>
      <c r="F9" s="291"/>
      <c r="G9" s="295"/>
      <c r="H9" s="292"/>
      <c r="I9" s="460" t="s">
        <v>72</v>
      </c>
    </row>
    <row r="10" spans="2:9" ht="20.100000000000001" customHeight="1">
      <c r="B10" s="474"/>
      <c r="C10" s="462" t="s">
        <v>316</v>
      </c>
      <c r="D10" s="206"/>
      <c r="E10" s="253" t="s">
        <v>327</v>
      </c>
      <c r="F10" s="291"/>
      <c r="G10" s="295"/>
      <c r="H10" s="292"/>
      <c r="I10" s="460"/>
    </row>
    <row r="11" spans="2:9" ht="20.100000000000001" customHeight="1">
      <c r="B11" s="474"/>
      <c r="C11" s="476"/>
      <c r="D11" s="206"/>
      <c r="E11" s="253" t="s">
        <v>328</v>
      </c>
      <c r="F11" s="291"/>
      <c r="G11" s="475"/>
      <c r="H11" s="468"/>
      <c r="I11" s="467"/>
    </row>
    <row r="12" spans="2:9" ht="20.100000000000001" customHeight="1">
      <c r="B12" s="455" t="s">
        <v>321</v>
      </c>
      <c r="C12" s="139" t="s">
        <v>315</v>
      </c>
      <c r="D12" s="206"/>
      <c r="E12" s="250" t="s">
        <v>314</v>
      </c>
      <c r="F12" s="291"/>
      <c r="G12" s="291"/>
      <c r="H12" s="292"/>
      <c r="I12" s="460" t="s">
        <v>72</v>
      </c>
    </row>
    <row r="13" spans="2:9" ht="20.100000000000001" customHeight="1">
      <c r="B13" s="456"/>
      <c r="C13" s="462" t="s">
        <v>316</v>
      </c>
      <c r="D13" s="206"/>
      <c r="E13" s="250" t="s">
        <v>327</v>
      </c>
      <c r="F13" s="291"/>
      <c r="G13" s="291"/>
      <c r="H13" s="292"/>
      <c r="I13" s="460"/>
    </row>
    <row r="14" spans="2:9" ht="20.100000000000001" customHeight="1" thickBot="1">
      <c r="B14" s="457"/>
      <c r="C14" s="463"/>
      <c r="D14" s="212"/>
      <c r="E14" s="251" t="s">
        <v>329</v>
      </c>
      <c r="F14" s="293"/>
      <c r="G14" s="458"/>
      <c r="H14" s="459"/>
      <c r="I14" s="461"/>
    </row>
    <row r="15" spans="2:9" ht="20.100000000000001" customHeight="1">
      <c r="C15" s="249"/>
    </row>
    <row r="16" spans="2:9" ht="20.100000000000001" customHeight="1">
      <c r="B16" s="42" t="s">
        <v>332</v>
      </c>
    </row>
    <row r="17" spans="2:2" ht="20.100000000000001" customHeight="1">
      <c r="B17" s="42" t="s">
        <v>331</v>
      </c>
    </row>
    <row r="18" spans="2:2" ht="20.100000000000001" customHeight="1">
      <c r="B18" s="8" t="s">
        <v>330</v>
      </c>
    </row>
    <row r="19" spans="2:2" ht="20.100000000000001" customHeight="1">
      <c r="B19" s="42" t="s">
        <v>333</v>
      </c>
    </row>
  </sheetData>
  <sheetProtection sheet="1" objects="1" scenarios="1"/>
  <mergeCells count="20">
    <mergeCell ref="C5:E5"/>
    <mergeCell ref="F6:F8"/>
    <mergeCell ref="G6:G8"/>
    <mergeCell ref="B6:B8"/>
    <mergeCell ref="B9:B11"/>
    <mergeCell ref="F9:F11"/>
    <mergeCell ref="G9:G11"/>
    <mergeCell ref="C7:C8"/>
    <mergeCell ref="C10:C11"/>
    <mergeCell ref="H5:I5"/>
    <mergeCell ref="H6:H8"/>
    <mergeCell ref="I6:I8"/>
    <mergeCell ref="I9:I11"/>
    <mergeCell ref="H9:H11"/>
    <mergeCell ref="B12:B14"/>
    <mergeCell ref="F12:F14"/>
    <mergeCell ref="G12:G14"/>
    <mergeCell ref="H12:H14"/>
    <mergeCell ref="I12:I14"/>
    <mergeCell ref="C13:C14"/>
  </mergeCells>
  <phoneticPr fontId="1"/>
  <dataValidations count="2">
    <dataValidation type="list" allowBlank="1" showInputMessage="1" showErrorMessage="1" sqref="F6:F7 F9:F10 F12:F13" xr:uid="{D5465C36-65EB-1E49-B018-D578B24D5831}">
      <formula1>"現状のまま,仕事を変える,新たに仕事を始める,その他"</formula1>
    </dataValidation>
    <dataValidation type="list" allowBlank="1" showInputMessage="1" showErrorMessage="1" sqref="G9:G10 G6:G7 G12:G13" xr:uid="{91FB3DF2-2278-7646-A06A-5B1E38543E72}">
      <formula1>"現状のまま,転居する,実家に戻る,その他"</formula1>
    </dataValidation>
  </dataValidations>
  <pageMargins left="0.7" right="0.7" top="0.75" bottom="0.75" header="0.3" footer="0.3"/>
  <pageSetup paperSize="9" scale="73" fitToHeight="0" orientation="landscape" horizontalDpi="4294967293" verticalDpi="0" copies="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家族構成</vt:lpstr>
      <vt:lpstr>ライフイベント</vt:lpstr>
      <vt:lpstr>働き方・収入</vt:lpstr>
      <vt:lpstr>住宅</vt:lpstr>
      <vt:lpstr>自動車</vt:lpstr>
      <vt:lpstr>その他資産・借入</vt:lpstr>
      <vt:lpstr>生命保険・万一時</vt:lpstr>
      <vt:lpstr>支出・貯蓄状況</vt:lpstr>
      <vt:lpstr>万一の場合</vt:lpstr>
      <vt:lpstr>教育プラン</vt:lpstr>
      <vt:lpstr>老後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文寿 辻</cp:lastModifiedBy>
  <cp:lastPrinted>2026-01-20T01:46:32Z</cp:lastPrinted>
  <dcterms:created xsi:type="dcterms:W3CDTF">2020-08-05T10:28:58Z</dcterms:created>
  <dcterms:modified xsi:type="dcterms:W3CDTF">2026-01-20T01:50:55Z</dcterms:modified>
</cp:coreProperties>
</file>